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230" activeTab="0"/>
  </bookViews>
  <sheets>
    <sheet name="formularz" sheetId="1" r:id="rId1"/>
  </sheets>
  <definedNames>
    <definedName name="_xlfn.COUNTIFS" hidden="1">#NAME?</definedName>
    <definedName name="_xlnm.Print_Area" localSheetId="0">'formularz'!$A$7:$W$59</definedName>
  </definedNames>
  <calcPr fullCalcOnLoad="1"/>
</workbook>
</file>

<file path=xl/sharedStrings.xml><?xml version="1.0" encoding="utf-8"?>
<sst xmlns="http://schemas.openxmlformats.org/spreadsheetml/2006/main" count="86" uniqueCount="60">
  <si>
    <t>Lp.</t>
  </si>
  <si>
    <t>Nazwisko i imię</t>
  </si>
  <si>
    <t>Zamówienie wyżywienia</t>
  </si>
  <si>
    <t>Nazwa:</t>
  </si>
  <si>
    <t>Numer NIP:</t>
  </si>
  <si>
    <t>K</t>
  </si>
  <si>
    <t>Ś</t>
  </si>
  <si>
    <t>O</t>
  </si>
  <si>
    <t>Płeć
K/M</t>
  </si>
  <si>
    <t>Do
zapłaty</t>
  </si>
  <si>
    <t>obiad</t>
  </si>
  <si>
    <t>kolacja</t>
  </si>
  <si>
    <t>PROSZĘ WYPEŁNIĆ SZARE POLA</t>
  </si>
  <si>
    <t>Adres (ul., os., al.) oraz numer:</t>
  </si>
  <si>
    <t>Kod i miejscowość:</t>
  </si>
  <si>
    <t>wpisowe</t>
  </si>
  <si>
    <t>wyżywienie</t>
  </si>
  <si>
    <t>noclegi</t>
  </si>
  <si>
    <t>nocleg</t>
  </si>
  <si>
    <t>Kontaktowy telefon:</t>
  </si>
  <si>
    <t>Kontaktowy adres e-mail:</t>
  </si>
  <si>
    <t>Data ur.
RRRR-MM-DD</t>
  </si>
  <si>
    <t>Udział
w turnieju</t>
  </si>
  <si>
    <t>Kwaterunek opiekunów z zawodnikami (tak/nie)</t>
  </si>
  <si>
    <t>Osoba zgłaszająca</t>
  </si>
  <si>
    <t>Karta zgłoszeniowa do Mistrzostw Polski Juniorów - Kraków, 9-12.05.2013</t>
  </si>
  <si>
    <t>ind.</t>
  </si>
  <si>
    <t>druż.</t>
  </si>
  <si>
    <t>8/9</t>
  </si>
  <si>
    <t>9/10</t>
  </si>
  <si>
    <t>10/11</t>
  </si>
  <si>
    <t>11/12</t>
  </si>
  <si>
    <t>Klub:</t>
  </si>
  <si>
    <t>Wpisowe za drużyny</t>
  </si>
  <si>
    <t>RAZEM DO ZAPŁATY</t>
  </si>
  <si>
    <t>wpis-1</t>
  </si>
  <si>
    <t>wpis-2</t>
  </si>
  <si>
    <t>wpis-1+2</t>
  </si>
  <si>
    <t>Cena noclegu (60 zł / 65 zł)</t>
  </si>
  <si>
    <t>Dane do rach.</t>
  </si>
  <si>
    <t>ceny</t>
  </si>
  <si>
    <t>śniadanie</t>
  </si>
  <si>
    <t>ilość_ś</t>
  </si>
  <si>
    <t>ilość_o</t>
  </si>
  <si>
    <t>ilość_k</t>
  </si>
  <si>
    <t>ilość_n</t>
  </si>
  <si>
    <t>Zamówienie
noclegów</t>
  </si>
  <si>
    <t>wpis-d</t>
  </si>
  <si>
    <t>Zawodnik 1</t>
  </si>
  <si>
    <t>Zawodnik 2</t>
  </si>
  <si>
    <t>Zawodnik 3</t>
  </si>
  <si>
    <t>Zawodnik 4</t>
  </si>
  <si>
    <t>Zawodnik 5</t>
  </si>
  <si>
    <t>Trener</t>
  </si>
  <si>
    <t>4. Jeśli nie wszystkie pozycje mają zostać uwzględnione na fakturze lub powinny zostać rozbite na kilka faktur proszę wpisać ja odpowiednio na oddzielnych kartach.</t>
  </si>
  <si>
    <t>Objaśnienia</t>
  </si>
  <si>
    <t>W przypadku udziału drużyny, proszę podać jej imienny skład oraz trenera</t>
  </si>
  <si>
    <r>
      <t xml:space="preserve">1. Kartę zgłoszeniową z potwierdzeniem dokonania opłaty wpisowego należy przesłać w nieprzekraczalnym terminie </t>
    </r>
    <r>
      <rPr>
        <b/>
        <sz val="10"/>
        <rFont val="Arial"/>
        <family val="2"/>
      </rPr>
      <t>7 maja 2013 godz. 21:00</t>
    </r>
    <r>
      <rPr>
        <sz val="10"/>
        <rFont val="Arial"/>
        <family val="2"/>
      </rPr>
      <t xml:space="preserve"> na adresy e-mail </t>
    </r>
    <r>
      <rPr>
        <b/>
        <sz val="10"/>
        <rFont val="Arial"/>
        <family val="2"/>
      </rPr>
      <t>marek.przybylowicz@pzts.pl</t>
    </r>
    <r>
      <rPr>
        <sz val="10"/>
        <rFont val="Arial"/>
        <family val="2"/>
      </rPr>
      <t xml:space="preserve"> oraz </t>
    </r>
    <r>
      <rPr>
        <b/>
        <sz val="10"/>
        <rFont val="Arial"/>
        <family val="2"/>
      </rPr>
      <t>mpj@kozts.pl</t>
    </r>
    <r>
      <rPr>
        <sz val="10"/>
        <rFont val="Arial"/>
        <family val="2"/>
      </rPr>
      <t>.</t>
    </r>
  </si>
  <si>
    <r>
      <t xml:space="preserve">2. Termin zamówienia noclegów i wyżywienia upływa </t>
    </r>
    <r>
      <rPr>
        <b/>
        <sz val="10"/>
        <rFont val="Arial"/>
        <family val="2"/>
      </rPr>
      <t>1 maja 2013</t>
    </r>
    <r>
      <rPr>
        <sz val="10"/>
        <rFont val="Arial"/>
        <family val="2"/>
      </rPr>
      <t>.</t>
    </r>
  </si>
  <si>
    <r>
      <t xml:space="preserve">3. W kolumnach 'Udział w turnieju", 'Zamówienie noclegów', 'Zamówienie wyżywienia' proszę wstawić znak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 odpowiedniej kolumnie.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</si>
</sst>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&quot;zł&quot;"/>
    <numFmt numFmtId="166" formatCode="#,##0\ _z_ł"/>
    <numFmt numFmtId="167" formatCode="_-* #,##0.00\ [$zł-415]_-;\-* #,##0.00\ [$zł-415]_-;_-* &quot;-&quot;??\ [$zł-415]_-;_-@_-"/>
    <numFmt numFmtId="168" formatCode="#,##0.00\ &quot;zł&quot;"/>
  </numFmts>
  <fonts count="2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14" fontId="0" fillId="20" borderId="14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5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0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 quotePrefix="1">
      <alignment horizontal="center" vertical="center"/>
      <protection hidden="1"/>
    </xf>
    <xf numFmtId="0" fontId="22" fillId="0" borderId="24" xfId="0" applyFont="1" applyBorder="1" applyAlignment="1" applyProtection="1" quotePrefix="1">
      <alignment horizontal="center" vertical="center"/>
      <protection hidden="1"/>
    </xf>
    <xf numFmtId="0" fontId="22" fillId="0" borderId="25" xfId="0" applyFont="1" applyBorder="1" applyAlignment="1" applyProtection="1" quotePrefix="1">
      <alignment horizontal="center" vertical="center"/>
      <protection hidden="1"/>
    </xf>
    <xf numFmtId="0" fontId="0" fillId="0" borderId="26" xfId="0" applyNumberFormat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2" xfId="0" applyNumberFormat="1" applyFon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168" fontId="0" fillId="0" borderId="27" xfId="0" applyNumberFormat="1" applyBorder="1" applyAlignment="1" applyProtection="1">
      <alignment vertical="center"/>
      <protection hidden="1"/>
    </xf>
    <xf numFmtId="4" fontId="0" fillId="0" borderId="35" xfId="0" applyNumberFormat="1" applyBorder="1" applyAlignment="1" applyProtection="1">
      <alignment vertical="center"/>
      <protection hidden="1"/>
    </xf>
    <xf numFmtId="4" fontId="0" fillId="0" borderId="31" xfId="0" applyNumberFormat="1" applyBorder="1" applyAlignment="1" applyProtection="1">
      <alignment vertical="center"/>
      <protection hidden="1"/>
    </xf>
    <xf numFmtId="4" fontId="0" fillId="0" borderId="33" xfId="0" applyNumberFormat="1" applyBorder="1" applyAlignment="1" applyProtection="1">
      <alignment vertical="center"/>
      <protection hidden="1"/>
    </xf>
    <xf numFmtId="4" fontId="0" fillId="0" borderId="12" xfId="0" applyNumberFormat="1" applyBorder="1" applyAlignment="1" applyProtection="1">
      <alignment vertical="center"/>
      <protection hidden="1"/>
    </xf>
    <xf numFmtId="4" fontId="0" fillId="0" borderId="11" xfId="0" applyNumberFormat="1" applyBorder="1" applyAlignment="1" applyProtection="1">
      <alignment vertical="center"/>
      <protection hidden="1"/>
    </xf>
    <xf numFmtId="4" fontId="0" fillId="0" borderId="26" xfId="0" applyNumberFormat="1" applyBorder="1" applyAlignment="1" applyProtection="1">
      <alignment vertical="center"/>
      <protection hidden="1"/>
    </xf>
    <xf numFmtId="4" fontId="0" fillId="0" borderId="36" xfId="0" applyNumberFormat="1" applyBorder="1" applyAlignment="1" applyProtection="1">
      <alignment vertical="center"/>
      <protection hidden="1"/>
    </xf>
    <xf numFmtId="4" fontId="0" fillId="0" borderId="32" xfId="0" applyNumberFormat="1" applyBorder="1" applyAlignment="1" applyProtection="1">
      <alignment vertical="center"/>
      <protection hidden="1"/>
    </xf>
    <xf numFmtId="4" fontId="0" fillId="0" borderId="34" xfId="0" applyNumberFormat="1" applyBorder="1" applyAlignment="1" applyProtection="1">
      <alignment vertical="center"/>
      <protection hidden="1"/>
    </xf>
    <xf numFmtId="4" fontId="2" fillId="0" borderId="37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2" fillId="0" borderId="38" xfId="0" applyNumberFormat="1" applyFont="1" applyBorder="1" applyAlignment="1" applyProtection="1">
      <alignment vertical="center"/>
      <protection hidden="1"/>
    </xf>
    <xf numFmtId="165" fontId="0" fillId="0" borderId="10" xfId="0" applyNumberFormat="1" applyFont="1" applyFill="1" applyBorder="1" applyAlignment="1" applyProtection="1">
      <alignment vertical="center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2" fillId="7" borderId="39" xfId="0" applyFont="1" applyFill="1" applyBorder="1" applyAlignment="1" applyProtection="1">
      <alignment horizontal="left" vertical="center"/>
      <protection hidden="1"/>
    </xf>
    <xf numFmtId="0" fontId="2" fillId="7" borderId="40" xfId="0" applyFont="1" applyFill="1" applyBorder="1" applyAlignment="1" applyProtection="1">
      <alignment horizontal="left" vertical="center"/>
      <protection hidden="1"/>
    </xf>
    <xf numFmtId="0" fontId="2" fillId="7" borderId="41" xfId="0" applyFont="1" applyFill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right" vertical="center"/>
      <protection hidden="1"/>
    </xf>
    <xf numFmtId="0" fontId="2" fillId="0" borderId="43" xfId="0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 wrapText="1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3" fillId="24" borderId="52" xfId="0" applyFont="1" applyFill="1" applyBorder="1" applyAlignment="1" applyProtection="1">
      <alignment horizontal="center" vertical="center" textRotation="90"/>
      <protection hidden="1"/>
    </xf>
    <xf numFmtId="49" fontId="0" fillId="20" borderId="63" xfId="0" applyNumberFormat="1" applyFont="1" applyFill="1" applyBorder="1" applyAlignment="1" applyProtection="1">
      <alignment vertical="center"/>
      <protection hidden="1" locked="0"/>
    </xf>
    <xf numFmtId="49" fontId="0" fillId="20" borderId="64" xfId="0" applyNumberFormat="1" applyFont="1" applyFill="1" applyBorder="1" applyAlignment="1" applyProtection="1">
      <alignment vertical="center"/>
      <protection hidden="1" locked="0"/>
    </xf>
    <xf numFmtId="49" fontId="0" fillId="20" borderId="65" xfId="0" applyNumberFormat="1" applyFont="1" applyFill="1" applyBorder="1" applyAlignment="1" applyProtection="1">
      <alignment vertical="center"/>
      <protection hidden="1" locked="0"/>
    </xf>
    <xf numFmtId="49" fontId="0" fillId="20" borderId="66" xfId="0" applyNumberFormat="1" applyFont="1" applyFill="1" applyBorder="1" applyAlignment="1" applyProtection="1">
      <alignment vertical="center"/>
      <protection hidden="1" locked="0"/>
    </xf>
    <xf numFmtId="49" fontId="0" fillId="20" borderId="67" xfId="0" applyNumberFormat="1" applyFont="1" applyFill="1" applyBorder="1" applyAlignment="1" applyProtection="1">
      <alignment vertical="center"/>
      <protection hidden="1" locked="0"/>
    </xf>
    <xf numFmtId="49" fontId="0" fillId="20" borderId="68" xfId="0" applyNumberFormat="1" applyFont="1" applyFill="1" applyBorder="1" applyAlignment="1" applyProtection="1">
      <alignment vertical="center"/>
      <protection hidden="1" locked="0"/>
    </xf>
    <xf numFmtId="49" fontId="0" fillId="20" borderId="69" xfId="0" applyNumberFormat="1" applyFont="1" applyFill="1" applyBorder="1" applyAlignment="1" applyProtection="1">
      <alignment vertical="center"/>
      <protection hidden="1" locked="0"/>
    </xf>
    <xf numFmtId="49" fontId="0" fillId="20" borderId="70" xfId="0" applyNumberFormat="1" applyFont="1" applyFill="1" applyBorder="1" applyAlignment="1" applyProtection="1">
      <alignment vertical="center"/>
      <protection hidden="1" locked="0"/>
    </xf>
    <xf numFmtId="49" fontId="0" fillId="20" borderId="25" xfId="0" applyNumberFormat="1" applyFont="1" applyFill="1" applyBorder="1" applyAlignment="1" applyProtection="1">
      <alignment vertical="center"/>
      <protection hidden="1" locked="0"/>
    </xf>
    <xf numFmtId="49" fontId="0" fillId="20" borderId="24" xfId="0" applyNumberFormat="1" applyFont="1" applyFill="1" applyBorder="1" applyAlignment="1" applyProtection="1">
      <alignment vertical="center"/>
      <protection hidden="1" locked="0"/>
    </xf>
    <xf numFmtId="0" fontId="23" fillId="0" borderId="0" xfId="0" applyFont="1" applyBorder="1" applyAlignment="1" applyProtection="1">
      <alignment horizontal="center" vertical="center" textRotation="90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49" fontId="0" fillId="20" borderId="72" xfId="0" applyNumberFormat="1" applyFont="1" applyFill="1" applyBorder="1" applyAlignment="1" applyProtection="1">
      <alignment vertical="center"/>
      <protection hidden="1" locked="0"/>
    </xf>
    <xf numFmtId="49" fontId="0" fillId="20" borderId="73" xfId="0" applyNumberFormat="1" applyFont="1" applyFill="1" applyBorder="1" applyAlignment="1" applyProtection="1">
      <alignment vertical="center"/>
      <protection hidden="1" locked="0"/>
    </xf>
    <xf numFmtId="0" fontId="0" fillId="0" borderId="20" xfId="0" applyFont="1" applyBorder="1" applyAlignment="1" applyProtection="1">
      <alignment horizontal="left" vertical="center"/>
      <protection hidden="1"/>
    </xf>
    <xf numFmtId="0" fontId="0" fillId="0" borderId="21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165" fontId="0" fillId="20" borderId="74" xfId="0" applyNumberFormat="1" applyFont="1" applyFill="1" applyBorder="1" applyAlignment="1" applyProtection="1" quotePrefix="1">
      <alignment vertical="center"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75" xfId="0" applyFont="1" applyFill="1" applyBorder="1" applyAlignment="1" applyProtection="1">
      <alignment horizontal="left" vertical="center"/>
      <protection hidden="1"/>
    </xf>
    <xf numFmtId="165" fontId="0" fillId="20" borderId="24" xfId="0" applyNumberFormat="1" applyFont="1" applyFill="1" applyBorder="1" applyAlignment="1" applyProtection="1" quotePrefix="1">
      <alignment vertical="center"/>
      <protection hidden="1" locked="0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center" vertical="center"/>
      <protection hidden="1"/>
    </xf>
    <xf numFmtId="0" fontId="0" fillId="0" borderId="80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/>
      <protection hidden="1"/>
    </xf>
    <xf numFmtId="0" fontId="0" fillId="0" borderId="81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center" vertical="center"/>
      <protection hidden="1"/>
    </xf>
    <xf numFmtId="0" fontId="0" fillId="0" borderId="83" xfId="0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vertical="center"/>
      <protection hidden="1"/>
    </xf>
    <xf numFmtId="49" fontId="0" fillId="20" borderId="12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62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7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6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8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7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8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66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86" xfId="0" applyNumberFormat="1" applyFont="1" applyFill="1" applyBorder="1" applyAlignment="1" applyProtection="1">
      <alignment horizontal="center" vertical="center"/>
      <protection hidden="1" locked="0"/>
    </xf>
    <xf numFmtId="165" fontId="0" fillId="0" borderId="87" xfId="0" applyNumberFormat="1" applyFont="1" applyBorder="1" applyAlignment="1" applyProtection="1">
      <alignment vertical="center"/>
      <protection hidden="1"/>
    </xf>
    <xf numFmtId="165" fontId="0" fillId="0" borderId="88" xfId="0" applyNumberFormat="1" applyFont="1" applyBorder="1" applyAlignment="1" applyProtection="1">
      <alignment vertical="center"/>
      <protection hidden="1"/>
    </xf>
    <xf numFmtId="1" fontId="0" fillId="0" borderId="31" xfId="0" applyNumberFormat="1" applyFont="1" applyBorder="1" applyAlignment="1" applyProtection="1">
      <alignment vertical="center"/>
      <protection hidden="1"/>
    </xf>
    <xf numFmtId="49" fontId="0" fillId="20" borderId="11" xfId="0" applyNumberFormat="1" applyFont="1" applyFill="1" applyBorder="1" applyAlignment="1" applyProtection="1">
      <alignment horizontal="left" vertical="center"/>
      <protection hidden="1" locked="0"/>
    </xf>
    <xf numFmtId="49" fontId="0" fillId="20" borderId="11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20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7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2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6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70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89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78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0" xfId="0" applyNumberFormat="1" applyFont="1" applyFill="1" applyBorder="1" applyAlignment="1" applyProtection="1">
      <alignment horizontal="center" vertical="center"/>
      <protection hidden="1" locked="0"/>
    </xf>
    <xf numFmtId="1" fontId="0" fillId="0" borderId="33" xfId="0" applyNumberFormat="1" applyFont="1" applyBorder="1" applyAlignment="1" applyProtection="1">
      <alignment vertical="center"/>
      <protection hidden="1"/>
    </xf>
    <xf numFmtId="49" fontId="0" fillId="20" borderId="26" xfId="0" applyNumberFormat="1" applyFont="1" applyFill="1" applyBorder="1" applyAlignment="1" applyProtection="1">
      <alignment horizontal="left" vertical="center"/>
      <protection hidden="1" locked="0"/>
    </xf>
    <xf numFmtId="49" fontId="0" fillId="20" borderId="26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91" xfId="0" applyNumberFormat="1" applyFont="1" applyFill="1" applyBorder="1" applyAlignment="1" applyProtection="1">
      <alignment horizontal="center" vertical="center"/>
      <protection hidden="1" locked="0"/>
    </xf>
    <xf numFmtId="14" fontId="0" fillId="20" borderId="9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1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3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2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4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5" xfId="0" applyNumberFormat="1" applyFont="1" applyFill="1" applyBorder="1" applyAlignment="1" applyProtection="1">
      <alignment horizontal="center" vertical="center"/>
      <protection hidden="1" locked="0"/>
    </xf>
    <xf numFmtId="49" fontId="0" fillId="20" borderId="9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20" borderId="29" xfId="0" applyFont="1" applyFill="1" applyBorder="1" applyAlignment="1" applyProtection="1">
      <alignment vertical="center"/>
      <protection hidden="1" locked="0"/>
    </xf>
    <xf numFmtId="0" fontId="0" fillId="0" borderId="11" xfId="0" applyFont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 locked="0"/>
    </xf>
    <xf numFmtId="0" fontId="0" fillId="0" borderId="81" xfId="0" applyFont="1" applyBorder="1" applyAlignment="1" applyProtection="1">
      <alignment horizontal="left" vertical="center"/>
      <protection hidden="1"/>
    </xf>
    <xf numFmtId="0" fontId="0" fillId="20" borderId="81" xfId="0" applyFont="1" applyFill="1" applyBorder="1" applyAlignment="1" applyProtection="1">
      <alignment vertical="center"/>
      <protection hidden="1"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28575</xdr:rowOff>
    </xdr:from>
    <xdr:to>
      <xdr:col>22</xdr:col>
      <xdr:colOff>628650</xdr:colOff>
      <xdr:row>35</xdr:row>
      <xdr:rowOff>885825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38100" y="6648450"/>
          <a:ext cx="9096375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Miejsce na uwagi: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zoomScalePageLayoutView="0" workbookViewId="0" topLeftCell="A1">
      <selection activeCell="A7" sqref="A7:W7"/>
    </sheetView>
  </sheetViews>
  <sheetFormatPr defaultColWidth="9.140625" defaultRowHeight="12.75"/>
  <cols>
    <col min="1" max="1" width="3.140625" style="105" customWidth="1"/>
    <col min="2" max="2" width="43.57421875" style="105" customWidth="1"/>
    <col min="3" max="3" width="5.8515625" style="105" customWidth="1"/>
    <col min="4" max="4" width="10.421875" style="105" customWidth="1"/>
    <col min="5" max="6" width="5.7109375" style="105" customWidth="1"/>
    <col min="7" max="10" width="4.7109375" style="105" customWidth="1"/>
    <col min="11" max="22" width="2.8515625" style="105" customWidth="1"/>
    <col min="23" max="23" width="10.140625" style="105" bestFit="1" customWidth="1"/>
    <col min="24" max="24" width="10.140625" style="1" customWidth="1"/>
    <col min="25" max="26" width="6.28125" style="1" hidden="1" customWidth="1"/>
    <col min="27" max="27" width="8.421875" style="1" hidden="1" customWidth="1"/>
    <col min="28" max="28" width="9.00390625" style="1" hidden="1" customWidth="1"/>
    <col min="29" max="31" width="6.8515625" style="1" hidden="1" customWidth="1"/>
    <col min="32" max="32" width="11.7109375" style="1" hidden="1" customWidth="1"/>
    <col min="33" max="33" width="6.8515625" style="1" hidden="1" customWidth="1"/>
    <col min="34" max="34" width="8.7109375" style="1" hidden="1" customWidth="1"/>
    <col min="35" max="36" width="8.8515625" style="1" hidden="1" customWidth="1"/>
    <col min="37" max="37" width="7.57421875" style="1" hidden="1" customWidth="1"/>
    <col min="38" max="16384" width="9.140625" style="1" customWidth="1"/>
  </cols>
  <sheetData>
    <row r="1" spans="1:23" ht="20.25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5.5" customHeight="1">
      <c r="A2" s="86" t="s">
        <v>57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12.75">
      <c r="A3" s="86" t="s">
        <v>58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2.75">
      <c r="A4" s="87" t="s">
        <v>59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ht="12.75">
      <c r="A5" s="86" t="s">
        <v>54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20.25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ht="12.75" customHeight="1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23" ht="12.75" customHeight="1">
      <c r="A9" s="88" t="s">
        <v>39</v>
      </c>
      <c r="B9" s="84" t="s">
        <v>3</v>
      </c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</row>
    <row r="10" spans="1:23" ht="12.75" customHeight="1">
      <c r="A10" s="88"/>
      <c r="B10" s="85"/>
      <c r="C10" s="92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4"/>
    </row>
    <row r="11" spans="1:23" ht="12.75" customHeight="1">
      <c r="A11" s="88"/>
      <c r="B11" s="18" t="s">
        <v>13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</row>
    <row r="12" spans="1:23" ht="12.75" customHeight="1">
      <c r="A12" s="88"/>
      <c r="B12" s="18" t="s">
        <v>14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</row>
    <row r="13" spans="1:23" ht="12.75" customHeight="1">
      <c r="A13" s="88"/>
      <c r="B13" s="19" t="s">
        <v>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8"/>
    </row>
    <row r="14" spans="1:36" ht="12.75" customHeight="1">
      <c r="A14" s="99"/>
      <c r="B14" s="100" t="s">
        <v>32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  <c r="AJ14" s="3"/>
    </row>
    <row r="15" spans="1:23" ht="12.75" customHeight="1">
      <c r="A15" s="99"/>
      <c r="B15" s="100" t="s">
        <v>24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2"/>
    </row>
    <row r="16" spans="1:23" ht="12.75" customHeight="1">
      <c r="A16" s="99"/>
      <c r="B16" s="103" t="s">
        <v>19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</row>
    <row r="17" spans="1:23" ht="12.75" customHeight="1">
      <c r="A17" s="99"/>
      <c r="B17" s="104" t="s">
        <v>20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8"/>
    </row>
    <row r="18" spans="2:20" ht="12.75" customHeight="1">
      <c r="B18" s="106" t="s">
        <v>23</v>
      </c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</row>
    <row r="19" spans="2:20" ht="12.75" customHeight="1">
      <c r="B19" s="109" t="s">
        <v>38</v>
      </c>
      <c r="C19" s="110">
        <v>60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</row>
    <row r="20" ht="12.75" customHeight="1" thickBot="1"/>
    <row r="21" spans="1:24" ht="13.5" thickTop="1">
      <c r="A21" s="111" t="s">
        <v>0</v>
      </c>
      <c r="B21" s="112" t="s">
        <v>1</v>
      </c>
      <c r="C21" s="113" t="s">
        <v>8</v>
      </c>
      <c r="D21" s="73" t="s">
        <v>21</v>
      </c>
      <c r="E21" s="67" t="s">
        <v>22</v>
      </c>
      <c r="F21" s="68"/>
      <c r="G21" s="79" t="s">
        <v>46</v>
      </c>
      <c r="H21" s="80"/>
      <c r="I21" s="80"/>
      <c r="J21" s="81"/>
      <c r="K21" s="63" t="s">
        <v>2</v>
      </c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76" t="s">
        <v>9</v>
      </c>
      <c r="X21" s="4"/>
    </row>
    <row r="22" spans="1:24" ht="13.5" thickBot="1">
      <c r="A22" s="114"/>
      <c r="B22" s="115"/>
      <c r="C22" s="116"/>
      <c r="D22" s="74"/>
      <c r="E22" s="69"/>
      <c r="F22" s="70"/>
      <c r="G22" s="82"/>
      <c r="H22" s="83"/>
      <c r="I22" s="83"/>
      <c r="J22" s="83"/>
      <c r="K22" s="55">
        <v>8</v>
      </c>
      <c r="L22" s="117">
        <v>9</v>
      </c>
      <c r="M22" s="117"/>
      <c r="N22" s="117"/>
      <c r="O22" s="117">
        <v>10</v>
      </c>
      <c r="P22" s="117"/>
      <c r="Q22" s="117"/>
      <c r="R22" s="117">
        <v>11</v>
      </c>
      <c r="S22" s="117"/>
      <c r="T22" s="117"/>
      <c r="U22" s="118">
        <v>12</v>
      </c>
      <c r="V22" s="119"/>
      <c r="W22" s="77"/>
      <c r="X22" s="2"/>
    </row>
    <row r="23" spans="1:37" ht="13.5" thickTop="1">
      <c r="A23" s="120"/>
      <c r="B23" s="121"/>
      <c r="C23" s="122"/>
      <c r="D23" s="75"/>
      <c r="E23" s="20" t="s">
        <v>26</v>
      </c>
      <c r="F23" s="21" t="s">
        <v>27</v>
      </c>
      <c r="G23" s="22" t="s">
        <v>28</v>
      </c>
      <c r="H23" s="24" t="s">
        <v>29</v>
      </c>
      <c r="I23" s="24" t="s">
        <v>30</v>
      </c>
      <c r="J23" s="23" t="s">
        <v>31</v>
      </c>
      <c r="K23" s="123" t="s">
        <v>5</v>
      </c>
      <c r="L23" s="124" t="s">
        <v>6</v>
      </c>
      <c r="M23" s="124" t="s">
        <v>7</v>
      </c>
      <c r="N23" s="124" t="s">
        <v>5</v>
      </c>
      <c r="O23" s="124" t="s">
        <v>6</v>
      </c>
      <c r="P23" s="124" t="s">
        <v>7</v>
      </c>
      <c r="Q23" s="124" t="s">
        <v>5</v>
      </c>
      <c r="R23" s="124" t="s">
        <v>6</v>
      </c>
      <c r="S23" s="124" t="s">
        <v>7</v>
      </c>
      <c r="T23" s="124" t="s">
        <v>5</v>
      </c>
      <c r="U23" s="125" t="s">
        <v>6</v>
      </c>
      <c r="V23" s="126" t="s">
        <v>7</v>
      </c>
      <c r="W23" s="78"/>
      <c r="X23" s="2"/>
      <c r="Y23" s="29" t="s">
        <v>35</v>
      </c>
      <c r="Z23" s="30" t="s">
        <v>36</v>
      </c>
      <c r="AA23" s="31" t="s">
        <v>37</v>
      </c>
      <c r="AB23" s="13" t="s">
        <v>15</v>
      </c>
      <c r="AC23" s="14" t="s">
        <v>42</v>
      </c>
      <c r="AD23" s="14" t="s">
        <v>43</v>
      </c>
      <c r="AE23" s="14" t="s">
        <v>44</v>
      </c>
      <c r="AF23" s="15" t="s">
        <v>16</v>
      </c>
      <c r="AG23" s="14" t="s">
        <v>45</v>
      </c>
      <c r="AH23" s="16" t="s">
        <v>17</v>
      </c>
      <c r="AJ23" s="71" t="s">
        <v>40</v>
      </c>
      <c r="AK23" s="71"/>
    </row>
    <row r="24" spans="1:37" ht="16.5" customHeight="1">
      <c r="A24" s="127">
        <v>1</v>
      </c>
      <c r="B24" s="128"/>
      <c r="C24" s="129"/>
      <c r="D24" s="10"/>
      <c r="E24" s="130"/>
      <c r="F24" s="131"/>
      <c r="G24" s="132"/>
      <c r="H24" s="133"/>
      <c r="I24" s="133"/>
      <c r="J24" s="134"/>
      <c r="K24" s="132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V24" s="137"/>
      <c r="W24" s="138">
        <f>AB24+AF24+AH24</f>
        <v>0</v>
      </c>
      <c r="X24" s="5"/>
      <c r="Y24" s="33">
        <f aca="true" t="shared" si="0" ref="Y24:Z33">COUNTIF(E24,"x")</f>
        <v>0</v>
      </c>
      <c r="Z24" s="34">
        <f t="shared" si="0"/>
        <v>0</v>
      </c>
      <c r="AA24" s="35">
        <f aca="true" t="shared" si="1" ref="AA24:AA33">COUNTIF(E24:F24,"x")</f>
        <v>0</v>
      </c>
      <c r="AB24" s="41">
        <f aca="true" t="shared" si="2" ref="AB24:AB33">IF(AA24=2,$AK$26,$AK$24*Y24+$AK$25*Z24)</f>
        <v>0</v>
      </c>
      <c r="AC24" s="27">
        <f>COUNTIF(L24,"x")+COUNTIF(O24,"x")+COUNTIF(R24,"x")+COUNTIF(U24,"x")</f>
        <v>0</v>
      </c>
      <c r="AD24" s="27">
        <f>COUNTIF(M24,"x")+COUNTIF(P24,"x")+COUNTIF(S24,"x")+COUNTIF(V24,"x")</f>
        <v>0</v>
      </c>
      <c r="AE24" s="27">
        <f>COUNTIF(K24,"x")+COUNTIF(N24,"x")+COUNTIF(Q24,"x")+COUNTIF(T24,"x")</f>
        <v>0</v>
      </c>
      <c r="AF24" s="44">
        <f aca="true" t="shared" si="3" ref="AF24:AF33">$AK$27*AC24+$AK$28*AD24+$AK$29*AE24</f>
        <v>0</v>
      </c>
      <c r="AG24" s="8">
        <f aca="true" t="shared" si="4" ref="AG24:AG33">COUNTIF(G24:J24,"x")</f>
        <v>0</v>
      </c>
      <c r="AH24" s="47">
        <f>AG24*$AK$30</f>
        <v>0</v>
      </c>
      <c r="AJ24" s="32" t="s">
        <v>35</v>
      </c>
      <c r="AK24" s="40">
        <v>40</v>
      </c>
    </row>
    <row r="25" spans="1:37" ht="16.5" customHeight="1">
      <c r="A25" s="127">
        <v>2</v>
      </c>
      <c r="B25" s="128"/>
      <c r="C25" s="129"/>
      <c r="D25" s="10"/>
      <c r="E25" s="130"/>
      <c r="F25" s="131"/>
      <c r="G25" s="132"/>
      <c r="H25" s="133"/>
      <c r="I25" s="133"/>
      <c r="J25" s="134"/>
      <c r="K25" s="132"/>
      <c r="L25" s="135"/>
      <c r="M25" s="135"/>
      <c r="N25" s="135"/>
      <c r="O25" s="135"/>
      <c r="P25" s="135"/>
      <c r="Q25" s="135"/>
      <c r="R25" s="135"/>
      <c r="S25" s="135"/>
      <c r="T25" s="135"/>
      <c r="U25" s="136"/>
      <c r="V25" s="137"/>
      <c r="W25" s="139">
        <f aca="true" t="shared" si="5" ref="W25:W33">AB25+AF25+AH25</f>
        <v>0</v>
      </c>
      <c r="X25" s="5"/>
      <c r="Y25" s="36">
        <f t="shared" si="0"/>
        <v>0</v>
      </c>
      <c r="Z25" s="7">
        <f t="shared" si="0"/>
        <v>0</v>
      </c>
      <c r="AA25" s="37">
        <f t="shared" si="1"/>
        <v>0</v>
      </c>
      <c r="AB25" s="42">
        <f t="shared" si="2"/>
        <v>0</v>
      </c>
      <c r="AC25" s="17">
        <f aca="true" t="shared" si="6" ref="AC25:AC33">COUNTIF(L25,"x")+COUNTIF(O25,"x")+COUNTIF(R25,"x")+COUNTIF(U25,"x")</f>
        <v>0</v>
      </c>
      <c r="AD25" s="17">
        <f aca="true" t="shared" si="7" ref="AD25:AD33">COUNTIF(M25,"x")+COUNTIF(P25,"x")+COUNTIF(S25,"x")+COUNTIF(V25,"x")</f>
        <v>0</v>
      </c>
      <c r="AE25" s="17">
        <f aca="true" t="shared" si="8" ref="AE25:AE33">COUNTIF(K25,"x")+COUNTIF(N25,"x")+COUNTIF(Q25,"x")+COUNTIF(T25,"x")</f>
        <v>0</v>
      </c>
      <c r="AF25" s="45">
        <f t="shared" si="3"/>
        <v>0</v>
      </c>
      <c r="AG25" s="7">
        <f t="shared" si="4"/>
        <v>0</v>
      </c>
      <c r="AH25" s="48">
        <f aca="true" t="shared" si="9" ref="AH25:AH33">AG25*$C$19</f>
        <v>0</v>
      </c>
      <c r="AJ25" s="32" t="s">
        <v>36</v>
      </c>
      <c r="AK25" s="40">
        <v>0</v>
      </c>
    </row>
    <row r="26" spans="1:37" ht="16.5" customHeight="1">
      <c r="A26" s="127">
        <v>3</v>
      </c>
      <c r="B26" s="128"/>
      <c r="C26" s="129"/>
      <c r="D26" s="10"/>
      <c r="E26" s="130"/>
      <c r="F26" s="131"/>
      <c r="G26" s="132"/>
      <c r="H26" s="133"/>
      <c r="I26" s="133"/>
      <c r="J26" s="134"/>
      <c r="K26" s="132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37"/>
      <c r="W26" s="139">
        <f t="shared" si="5"/>
        <v>0</v>
      </c>
      <c r="X26" s="5"/>
      <c r="Y26" s="36">
        <f t="shared" si="0"/>
        <v>0</v>
      </c>
      <c r="Z26" s="7">
        <f t="shared" si="0"/>
        <v>0</v>
      </c>
      <c r="AA26" s="37">
        <f t="shared" si="1"/>
        <v>0</v>
      </c>
      <c r="AB26" s="42">
        <f t="shared" si="2"/>
        <v>0</v>
      </c>
      <c r="AC26" s="17">
        <f t="shared" si="6"/>
        <v>0</v>
      </c>
      <c r="AD26" s="17">
        <f t="shared" si="7"/>
        <v>0</v>
      </c>
      <c r="AE26" s="17">
        <f t="shared" si="8"/>
        <v>0</v>
      </c>
      <c r="AF26" s="45">
        <f t="shared" si="3"/>
        <v>0</v>
      </c>
      <c r="AG26" s="7">
        <f t="shared" si="4"/>
        <v>0</v>
      </c>
      <c r="AH26" s="48">
        <f t="shared" si="9"/>
        <v>0</v>
      </c>
      <c r="AJ26" s="32" t="s">
        <v>37</v>
      </c>
      <c r="AK26" s="40">
        <v>40</v>
      </c>
    </row>
    <row r="27" spans="1:37" ht="16.5" customHeight="1">
      <c r="A27" s="127">
        <v>4</v>
      </c>
      <c r="B27" s="128"/>
      <c r="C27" s="129"/>
      <c r="D27" s="10"/>
      <c r="E27" s="130"/>
      <c r="F27" s="131"/>
      <c r="G27" s="132"/>
      <c r="H27" s="133"/>
      <c r="I27" s="133"/>
      <c r="J27" s="134"/>
      <c r="K27" s="132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137"/>
      <c r="W27" s="139">
        <f t="shared" si="5"/>
        <v>0</v>
      </c>
      <c r="X27" s="5"/>
      <c r="Y27" s="36">
        <f t="shared" si="0"/>
        <v>0</v>
      </c>
      <c r="Z27" s="7">
        <f t="shared" si="0"/>
        <v>0</v>
      </c>
      <c r="AA27" s="37">
        <f t="shared" si="1"/>
        <v>0</v>
      </c>
      <c r="AB27" s="42">
        <f t="shared" si="2"/>
        <v>0</v>
      </c>
      <c r="AC27" s="17">
        <f t="shared" si="6"/>
        <v>0</v>
      </c>
      <c r="AD27" s="17">
        <f t="shared" si="7"/>
        <v>0</v>
      </c>
      <c r="AE27" s="17">
        <f t="shared" si="8"/>
        <v>0</v>
      </c>
      <c r="AF27" s="45">
        <f t="shared" si="3"/>
        <v>0</v>
      </c>
      <c r="AG27" s="7">
        <f t="shared" si="4"/>
        <v>0</v>
      </c>
      <c r="AH27" s="48">
        <f t="shared" si="9"/>
        <v>0</v>
      </c>
      <c r="AJ27" s="32" t="s">
        <v>41</v>
      </c>
      <c r="AK27" s="40">
        <v>13</v>
      </c>
    </row>
    <row r="28" spans="1:37" ht="16.5" customHeight="1">
      <c r="A28" s="127">
        <v>5</v>
      </c>
      <c r="B28" s="128"/>
      <c r="C28" s="129"/>
      <c r="D28" s="10"/>
      <c r="E28" s="130"/>
      <c r="F28" s="131"/>
      <c r="G28" s="132"/>
      <c r="H28" s="133"/>
      <c r="I28" s="133"/>
      <c r="J28" s="134"/>
      <c r="K28" s="132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V28" s="137"/>
      <c r="W28" s="139">
        <f t="shared" si="5"/>
        <v>0</v>
      </c>
      <c r="X28" s="5"/>
      <c r="Y28" s="36">
        <f t="shared" si="0"/>
        <v>0</v>
      </c>
      <c r="Z28" s="7">
        <f t="shared" si="0"/>
        <v>0</v>
      </c>
      <c r="AA28" s="37">
        <f t="shared" si="1"/>
        <v>0</v>
      </c>
      <c r="AB28" s="42">
        <f t="shared" si="2"/>
        <v>0</v>
      </c>
      <c r="AC28" s="17">
        <f t="shared" si="6"/>
        <v>0</v>
      </c>
      <c r="AD28" s="17">
        <f t="shared" si="7"/>
        <v>0</v>
      </c>
      <c r="AE28" s="17">
        <f t="shared" si="8"/>
        <v>0</v>
      </c>
      <c r="AF28" s="45">
        <f t="shared" si="3"/>
        <v>0</v>
      </c>
      <c r="AG28" s="7">
        <f t="shared" si="4"/>
        <v>0</v>
      </c>
      <c r="AH28" s="48">
        <f t="shared" si="9"/>
        <v>0</v>
      </c>
      <c r="AJ28" s="32" t="s">
        <v>10</v>
      </c>
      <c r="AK28" s="40">
        <v>22</v>
      </c>
    </row>
    <row r="29" spans="1:37" ht="16.5" customHeight="1">
      <c r="A29" s="140">
        <v>6</v>
      </c>
      <c r="B29" s="141"/>
      <c r="C29" s="142"/>
      <c r="D29" s="11"/>
      <c r="E29" s="143"/>
      <c r="F29" s="144"/>
      <c r="G29" s="145"/>
      <c r="H29" s="146"/>
      <c r="I29" s="146"/>
      <c r="J29" s="147"/>
      <c r="K29" s="145"/>
      <c r="L29" s="148"/>
      <c r="M29" s="148"/>
      <c r="N29" s="148"/>
      <c r="O29" s="148"/>
      <c r="P29" s="148"/>
      <c r="Q29" s="148"/>
      <c r="R29" s="148"/>
      <c r="S29" s="148"/>
      <c r="T29" s="148"/>
      <c r="U29" s="149"/>
      <c r="V29" s="150"/>
      <c r="W29" s="139">
        <f t="shared" si="5"/>
        <v>0</v>
      </c>
      <c r="X29" s="5"/>
      <c r="Y29" s="36">
        <f t="shared" si="0"/>
        <v>0</v>
      </c>
      <c r="Z29" s="7">
        <f t="shared" si="0"/>
        <v>0</v>
      </c>
      <c r="AA29" s="37">
        <f t="shared" si="1"/>
        <v>0</v>
      </c>
      <c r="AB29" s="42">
        <f t="shared" si="2"/>
        <v>0</v>
      </c>
      <c r="AC29" s="17">
        <f t="shared" si="6"/>
        <v>0</v>
      </c>
      <c r="AD29" s="17">
        <f t="shared" si="7"/>
        <v>0</v>
      </c>
      <c r="AE29" s="17">
        <f t="shared" si="8"/>
        <v>0</v>
      </c>
      <c r="AF29" s="45">
        <f t="shared" si="3"/>
        <v>0</v>
      </c>
      <c r="AG29" s="7">
        <f t="shared" si="4"/>
        <v>0</v>
      </c>
      <c r="AH29" s="48">
        <f t="shared" si="9"/>
        <v>0</v>
      </c>
      <c r="AJ29" s="32" t="s">
        <v>11</v>
      </c>
      <c r="AK29" s="40">
        <v>15</v>
      </c>
    </row>
    <row r="30" spans="1:37" ht="16.5" customHeight="1">
      <c r="A30" s="127">
        <v>7</v>
      </c>
      <c r="B30" s="141"/>
      <c r="C30" s="142"/>
      <c r="D30" s="11"/>
      <c r="E30" s="143"/>
      <c r="F30" s="144"/>
      <c r="G30" s="145"/>
      <c r="H30" s="146"/>
      <c r="I30" s="146"/>
      <c r="J30" s="147"/>
      <c r="K30" s="145"/>
      <c r="L30" s="148"/>
      <c r="M30" s="148"/>
      <c r="N30" s="148"/>
      <c r="O30" s="148"/>
      <c r="P30" s="148"/>
      <c r="Q30" s="148"/>
      <c r="R30" s="148"/>
      <c r="S30" s="148"/>
      <c r="T30" s="148"/>
      <c r="U30" s="149"/>
      <c r="V30" s="150"/>
      <c r="W30" s="139">
        <f>AB30+AF30+AH30</f>
        <v>0</v>
      </c>
      <c r="X30" s="5"/>
      <c r="Y30" s="36">
        <f aca="true" t="shared" si="10" ref="Y30:Z32">COUNTIF(E30,"x")</f>
        <v>0</v>
      </c>
      <c r="Z30" s="7">
        <f t="shared" si="10"/>
        <v>0</v>
      </c>
      <c r="AA30" s="37">
        <f>COUNTIF(E30:F30,"x")</f>
        <v>0</v>
      </c>
      <c r="AB30" s="42">
        <f t="shared" si="2"/>
        <v>0</v>
      </c>
      <c r="AC30" s="17">
        <f t="shared" si="6"/>
        <v>0</v>
      </c>
      <c r="AD30" s="17">
        <f t="shared" si="7"/>
        <v>0</v>
      </c>
      <c r="AE30" s="17">
        <f t="shared" si="8"/>
        <v>0</v>
      </c>
      <c r="AF30" s="45">
        <f t="shared" si="3"/>
        <v>0</v>
      </c>
      <c r="AG30" s="7">
        <f>COUNTIF(G30:J30,"x")</f>
        <v>0</v>
      </c>
      <c r="AH30" s="48">
        <f t="shared" si="9"/>
        <v>0</v>
      </c>
      <c r="AJ30" s="32" t="s">
        <v>18</v>
      </c>
      <c r="AK30" s="40">
        <f>C19</f>
        <v>60</v>
      </c>
    </row>
    <row r="31" spans="1:37" ht="16.5" customHeight="1">
      <c r="A31" s="127">
        <v>8</v>
      </c>
      <c r="B31" s="141"/>
      <c r="C31" s="142"/>
      <c r="D31" s="11"/>
      <c r="E31" s="143"/>
      <c r="F31" s="144"/>
      <c r="G31" s="145"/>
      <c r="H31" s="146"/>
      <c r="I31" s="146"/>
      <c r="J31" s="147"/>
      <c r="K31" s="145"/>
      <c r="L31" s="148"/>
      <c r="M31" s="148"/>
      <c r="N31" s="148"/>
      <c r="O31" s="148"/>
      <c r="P31" s="148"/>
      <c r="Q31" s="148"/>
      <c r="R31" s="148"/>
      <c r="S31" s="148"/>
      <c r="T31" s="148"/>
      <c r="U31" s="149"/>
      <c r="V31" s="150"/>
      <c r="W31" s="139">
        <f>AB31+AF31+AH31</f>
        <v>0</v>
      </c>
      <c r="X31" s="5"/>
      <c r="Y31" s="36">
        <f t="shared" si="10"/>
        <v>0</v>
      </c>
      <c r="Z31" s="7">
        <f t="shared" si="10"/>
        <v>0</v>
      </c>
      <c r="AA31" s="37">
        <f>COUNTIF(E31:F31,"x")</f>
        <v>0</v>
      </c>
      <c r="AB31" s="42">
        <f t="shared" si="2"/>
        <v>0</v>
      </c>
      <c r="AC31" s="17">
        <f t="shared" si="6"/>
        <v>0</v>
      </c>
      <c r="AD31" s="17">
        <f t="shared" si="7"/>
        <v>0</v>
      </c>
      <c r="AE31" s="17">
        <f t="shared" si="8"/>
        <v>0</v>
      </c>
      <c r="AF31" s="45">
        <f t="shared" si="3"/>
        <v>0</v>
      </c>
      <c r="AG31" s="7">
        <f>COUNTIF(G31:J31,"x")</f>
        <v>0</v>
      </c>
      <c r="AH31" s="48">
        <f t="shared" si="9"/>
        <v>0</v>
      </c>
      <c r="AJ31" s="32" t="s">
        <v>47</v>
      </c>
      <c r="AK31" s="40">
        <v>30</v>
      </c>
    </row>
    <row r="32" spans="1:34" ht="16.5" customHeight="1">
      <c r="A32" s="127">
        <v>9</v>
      </c>
      <c r="B32" s="141"/>
      <c r="C32" s="142"/>
      <c r="D32" s="11"/>
      <c r="E32" s="143"/>
      <c r="F32" s="144"/>
      <c r="G32" s="145"/>
      <c r="H32" s="146"/>
      <c r="I32" s="146"/>
      <c r="J32" s="147"/>
      <c r="K32" s="145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V32" s="150"/>
      <c r="W32" s="139">
        <f>AB32+AF32+AH32</f>
        <v>0</v>
      </c>
      <c r="X32" s="5"/>
      <c r="Y32" s="36">
        <f t="shared" si="10"/>
        <v>0</v>
      </c>
      <c r="Z32" s="7">
        <f t="shared" si="10"/>
        <v>0</v>
      </c>
      <c r="AA32" s="37">
        <f>COUNTIF(E32:F32,"x")</f>
        <v>0</v>
      </c>
      <c r="AB32" s="42">
        <f t="shared" si="2"/>
        <v>0</v>
      </c>
      <c r="AC32" s="17">
        <f t="shared" si="6"/>
        <v>0</v>
      </c>
      <c r="AD32" s="17">
        <f t="shared" si="7"/>
        <v>0</v>
      </c>
      <c r="AE32" s="17">
        <f t="shared" si="8"/>
        <v>0</v>
      </c>
      <c r="AF32" s="45">
        <f t="shared" si="3"/>
        <v>0</v>
      </c>
      <c r="AG32" s="7">
        <f>COUNTIF(G32:J32,"x")</f>
        <v>0</v>
      </c>
      <c r="AH32" s="48">
        <f t="shared" si="9"/>
        <v>0</v>
      </c>
    </row>
    <row r="33" spans="1:34" ht="16.5" customHeight="1" thickBot="1">
      <c r="A33" s="151">
        <v>10</v>
      </c>
      <c r="B33" s="152"/>
      <c r="C33" s="153"/>
      <c r="D33" s="12"/>
      <c r="E33" s="154"/>
      <c r="F33" s="155"/>
      <c r="G33" s="156"/>
      <c r="H33" s="157"/>
      <c r="I33" s="157"/>
      <c r="J33" s="158"/>
      <c r="K33" s="156"/>
      <c r="L33" s="159"/>
      <c r="M33" s="159"/>
      <c r="N33" s="159"/>
      <c r="O33" s="159"/>
      <c r="P33" s="159"/>
      <c r="Q33" s="159"/>
      <c r="R33" s="159"/>
      <c r="S33" s="159"/>
      <c r="T33" s="159"/>
      <c r="U33" s="160"/>
      <c r="V33" s="161"/>
      <c r="W33" s="139">
        <f t="shared" si="5"/>
        <v>0</v>
      </c>
      <c r="X33" s="5"/>
      <c r="Y33" s="38">
        <f t="shared" si="0"/>
        <v>0</v>
      </c>
      <c r="Z33" s="26">
        <f t="shared" si="0"/>
        <v>0</v>
      </c>
      <c r="AA33" s="39">
        <f t="shared" si="1"/>
        <v>0</v>
      </c>
      <c r="AB33" s="43">
        <f t="shared" si="2"/>
        <v>0</v>
      </c>
      <c r="AC33" s="25">
        <f t="shared" si="6"/>
        <v>0</v>
      </c>
      <c r="AD33" s="25">
        <f t="shared" si="7"/>
        <v>0</v>
      </c>
      <c r="AE33" s="25">
        <f t="shared" si="8"/>
        <v>0</v>
      </c>
      <c r="AF33" s="46">
        <f t="shared" si="3"/>
        <v>0</v>
      </c>
      <c r="AG33" s="26">
        <f t="shared" si="4"/>
        <v>0</v>
      </c>
      <c r="AH33" s="49">
        <f t="shared" si="9"/>
        <v>0</v>
      </c>
    </row>
    <row r="34" spans="1:28" ht="16.5" customHeight="1" thickBot="1" thickTop="1">
      <c r="A34" s="162"/>
      <c r="B34" s="163"/>
      <c r="C34" s="162"/>
      <c r="D34" s="162"/>
      <c r="E34" s="164"/>
      <c r="F34" s="164"/>
      <c r="G34" s="162"/>
      <c r="H34" s="162"/>
      <c r="I34" s="162"/>
      <c r="J34" s="162"/>
      <c r="K34" s="60" t="s">
        <v>33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  <c r="W34" s="53">
        <f>AB34</f>
        <v>0</v>
      </c>
      <c r="X34" s="5"/>
      <c r="AB34" s="54">
        <f>IF(ISBLANK(C38),0,AK31)+IF(ISBLANK(C46),0,AK31)+IF(ISBLANK(C54),0,AK31)</f>
        <v>0</v>
      </c>
    </row>
    <row r="35" spans="3:34" ht="16.5" customHeight="1" thickBot="1" thickTop="1">
      <c r="C35" s="163"/>
      <c r="D35" s="163"/>
      <c r="E35" s="163"/>
      <c r="F35" s="163"/>
      <c r="G35" s="162"/>
      <c r="H35" s="162"/>
      <c r="I35" s="162"/>
      <c r="J35" s="162"/>
      <c r="K35" s="60" t="s">
        <v>34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6">
        <f>SUM(W24:W34)</f>
        <v>0</v>
      </c>
      <c r="X35" s="5"/>
      <c r="AB35" s="52">
        <f>SUM(AB24:AB34)</f>
        <v>0</v>
      </c>
      <c r="AC35" s="28">
        <f aca="true" t="shared" si="11" ref="AC35:AH35">SUM(AC24:AC33)</f>
        <v>0</v>
      </c>
      <c r="AD35" s="28">
        <f t="shared" si="11"/>
        <v>0</v>
      </c>
      <c r="AE35" s="28">
        <f t="shared" si="11"/>
        <v>0</v>
      </c>
      <c r="AF35" s="51">
        <f t="shared" si="11"/>
        <v>0</v>
      </c>
      <c r="AG35" s="9">
        <f t="shared" si="11"/>
        <v>0</v>
      </c>
      <c r="AH35" s="50">
        <f t="shared" si="11"/>
        <v>0</v>
      </c>
    </row>
    <row r="36" spans="3:22" ht="72" customHeight="1" thickTop="1"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</row>
    <row r="37" spans="2:22" ht="16.5" customHeight="1">
      <c r="B37" s="57" t="s">
        <v>56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9"/>
    </row>
    <row r="38" spans="2:22" ht="16.5" customHeight="1">
      <c r="B38" s="166" t="s">
        <v>48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</row>
    <row r="39" spans="2:22" ht="16.5" customHeight="1">
      <c r="B39" s="168" t="s">
        <v>49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</row>
    <row r="40" spans="2:22" ht="16.5" customHeight="1">
      <c r="B40" s="168" t="s">
        <v>50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</row>
    <row r="41" spans="2:22" ht="16.5" customHeight="1">
      <c r="B41" s="168" t="s">
        <v>51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</row>
    <row r="42" spans="2:22" ht="16.5" customHeight="1">
      <c r="B42" s="168" t="s">
        <v>52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</row>
    <row r="43" spans="2:22" ht="16.5" customHeight="1">
      <c r="B43" s="170" t="s">
        <v>53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</row>
    <row r="45" spans="2:22" ht="16.5" customHeight="1">
      <c r="B45" s="57" t="s">
        <v>56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</row>
    <row r="46" spans="2:22" ht="16.5" customHeight="1">
      <c r="B46" s="166" t="s">
        <v>48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</row>
    <row r="47" spans="2:22" ht="16.5" customHeight="1">
      <c r="B47" s="168" t="s">
        <v>49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</row>
    <row r="48" spans="2:22" ht="16.5" customHeight="1">
      <c r="B48" s="168" t="s">
        <v>50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</row>
    <row r="49" spans="2:22" ht="16.5" customHeight="1">
      <c r="B49" s="168" t="s">
        <v>51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</row>
    <row r="50" spans="2:22" ht="16.5" customHeight="1">
      <c r="B50" s="168" t="s">
        <v>52</v>
      </c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</row>
    <row r="51" spans="2:22" ht="16.5" customHeight="1">
      <c r="B51" s="170" t="s">
        <v>53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</row>
    <row r="53" spans="2:22" ht="16.5" customHeight="1">
      <c r="B53" s="57" t="s">
        <v>56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9"/>
    </row>
    <row r="54" spans="2:22" ht="16.5" customHeight="1">
      <c r="B54" s="166" t="s">
        <v>48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</row>
    <row r="55" spans="2:22" ht="16.5" customHeight="1">
      <c r="B55" s="168" t="s">
        <v>49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</row>
    <row r="56" spans="2:22" ht="16.5" customHeight="1">
      <c r="B56" s="168" t="s">
        <v>50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</row>
    <row r="57" spans="2:22" ht="16.5" customHeight="1">
      <c r="B57" s="168" t="s">
        <v>51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</row>
    <row r="58" spans="2:22" ht="16.5" customHeight="1">
      <c r="B58" s="168" t="s">
        <v>52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</row>
    <row r="59" spans="2:22" ht="16.5" customHeight="1">
      <c r="B59" s="170" t="s">
        <v>53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</row>
  </sheetData>
  <sheetProtection password="B963" sheet="1" objects="1" scenarios="1"/>
  <mergeCells count="55">
    <mergeCell ref="A9:A13"/>
    <mergeCell ref="C15:W15"/>
    <mergeCell ref="AJ23:AK23"/>
    <mergeCell ref="K35:V35"/>
    <mergeCell ref="A7:W7"/>
    <mergeCell ref="A8:W8"/>
    <mergeCell ref="U22:V22"/>
    <mergeCell ref="D21:D23"/>
    <mergeCell ref="B21:B23"/>
    <mergeCell ref="W21:W23"/>
    <mergeCell ref="G21:J22"/>
    <mergeCell ref="B9:B10"/>
    <mergeCell ref="C11:W11"/>
    <mergeCell ref="C12:W12"/>
    <mergeCell ref="C13:W13"/>
    <mergeCell ref="E21:F22"/>
    <mergeCell ref="O22:Q22"/>
    <mergeCell ref="C16:W16"/>
    <mergeCell ref="C17:W17"/>
    <mergeCell ref="C14:W14"/>
    <mergeCell ref="C21:C23"/>
    <mergeCell ref="L22:N22"/>
    <mergeCell ref="C50:V50"/>
    <mergeCell ref="C42:V42"/>
    <mergeCell ref="C43:V43"/>
    <mergeCell ref="B37:V37"/>
    <mergeCell ref="C46:V46"/>
    <mergeCell ref="C38:V38"/>
    <mergeCell ref="C39:V39"/>
    <mergeCell ref="C40:V40"/>
    <mergeCell ref="C41:V41"/>
    <mergeCell ref="A6:W6"/>
    <mergeCell ref="C47:V47"/>
    <mergeCell ref="C48:V48"/>
    <mergeCell ref="C49:V49"/>
    <mergeCell ref="K34:V34"/>
    <mergeCell ref="C9:W9"/>
    <mergeCell ref="C10:W10"/>
    <mergeCell ref="A21:A23"/>
    <mergeCell ref="K21:V21"/>
    <mergeCell ref="R22:T22"/>
    <mergeCell ref="A1:W1"/>
    <mergeCell ref="B53:V53"/>
    <mergeCell ref="C54:V54"/>
    <mergeCell ref="C55:V55"/>
    <mergeCell ref="C51:V51"/>
    <mergeCell ref="B45:V45"/>
    <mergeCell ref="A2:W2"/>
    <mergeCell ref="A3:W3"/>
    <mergeCell ref="A4:W4"/>
    <mergeCell ref="A5:W5"/>
    <mergeCell ref="C56:V56"/>
    <mergeCell ref="C57:V57"/>
    <mergeCell ref="C58:V58"/>
    <mergeCell ref="C59:V59"/>
  </mergeCells>
  <conditionalFormatting sqref="W24:X35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rowBreaks count="1" manualBreakCount="1">
    <brk id="36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Murzewski</dc:creator>
  <cp:keywords/>
  <dc:description/>
  <cp:lastModifiedBy>Paweł Murzewski</cp:lastModifiedBy>
  <cp:lastPrinted>2013-04-11T12:34:41Z</cp:lastPrinted>
  <dcterms:created xsi:type="dcterms:W3CDTF">2010-06-18T10:43:37Z</dcterms:created>
  <dcterms:modified xsi:type="dcterms:W3CDTF">2013-04-24T06:35:57Z</dcterms:modified>
  <cp:category/>
  <cp:version/>
  <cp:contentType/>
  <cp:contentStatus/>
</cp:coreProperties>
</file>