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formularz" sheetId="1" r:id="rId1"/>
  </sheets>
  <definedNames>
    <definedName name="_xlfn.COUNTIFS" hidden="1">#NAME?</definedName>
    <definedName name="_xlnm.Print_Area" localSheetId="0">'formularz'!$A$7:$W$50</definedName>
  </definedNames>
  <calcPr fullCalcOnLoad="1"/>
</workbook>
</file>

<file path=xl/sharedStrings.xml><?xml version="1.0" encoding="utf-8"?>
<sst xmlns="http://schemas.openxmlformats.org/spreadsheetml/2006/main" count="112" uniqueCount="60">
  <si>
    <t>Lp.</t>
  </si>
  <si>
    <t>Nazwisko i imię</t>
  </si>
  <si>
    <t>Zamówienie wyżywienia</t>
  </si>
  <si>
    <t>Nazwa:</t>
  </si>
  <si>
    <t>Numer NIP:</t>
  </si>
  <si>
    <t>K</t>
  </si>
  <si>
    <t>Ś</t>
  </si>
  <si>
    <t>O</t>
  </si>
  <si>
    <t>Płeć
K/M</t>
  </si>
  <si>
    <t>Do
zapłaty</t>
  </si>
  <si>
    <t>obiad</t>
  </si>
  <si>
    <t>kolacja</t>
  </si>
  <si>
    <t>PROSZĘ WYPEŁNIĆ SZARE POLA</t>
  </si>
  <si>
    <t>Adres (ul., os., al.) oraz numer:</t>
  </si>
  <si>
    <t>Kod i miejscowość:</t>
  </si>
  <si>
    <t>wpisowe</t>
  </si>
  <si>
    <t>wyżywienie</t>
  </si>
  <si>
    <t>noclegi</t>
  </si>
  <si>
    <t>nocleg</t>
  </si>
  <si>
    <t>Kontaktowy telefon:</t>
  </si>
  <si>
    <t>Kontaktowy adres e-mail:</t>
  </si>
  <si>
    <t>Data ur.
RRRR-MM-DD</t>
  </si>
  <si>
    <t>Kwaterunek opiekunów z zawodnikami (tak/nie)</t>
  </si>
  <si>
    <t>Osoba zgłaszająca</t>
  </si>
  <si>
    <t>Klub:</t>
  </si>
  <si>
    <t>RAZEM DO ZAPŁATY</t>
  </si>
  <si>
    <t>wpis-1</t>
  </si>
  <si>
    <t>wpis-2</t>
  </si>
  <si>
    <t>wpis-1+2</t>
  </si>
  <si>
    <t>Dane do rach.</t>
  </si>
  <si>
    <t>ceny</t>
  </si>
  <si>
    <t>śniadanie</t>
  </si>
  <si>
    <t>ilość_ś</t>
  </si>
  <si>
    <t>ilość_o</t>
  </si>
  <si>
    <t>ilość_k</t>
  </si>
  <si>
    <t>ilość_n</t>
  </si>
  <si>
    <t>Zamówienie
noclegów</t>
  </si>
  <si>
    <t>wpis-d</t>
  </si>
  <si>
    <t>Zawodnik 1</t>
  </si>
  <si>
    <t>Zawodnik 2</t>
  </si>
  <si>
    <t>Objaśnienia</t>
  </si>
  <si>
    <r>
      <t xml:space="preserve">3. W kolumnach 'Udział w turnieju", 'Zamówienie noclegów', 'Zamówienie wyżywienia' proszę wstawić znak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 odpowiedniej kolumnie.</t>
    </r>
  </si>
  <si>
    <t>13/14</t>
  </si>
  <si>
    <t>14/15</t>
  </si>
  <si>
    <t>-</t>
  </si>
  <si>
    <t>15/16</t>
  </si>
  <si>
    <t>4. Jeśli nie wszystkie pozycje mają zostać uwzględnione lub powinny zostać rozbite na kilka rachunków proszę wpisać ja odpowiednio na oddzielnych kartach.</t>
  </si>
  <si>
    <r>
      <t xml:space="preserve">2. Termin zamówienia noclegów i wyżywienia upływa </t>
    </r>
    <r>
      <rPr>
        <b/>
        <sz val="10"/>
        <rFont val="Arial"/>
        <family val="2"/>
      </rPr>
      <t>6 czerwca 2013</t>
    </r>
    <r>
      <rPr>
        <sz val="10"/>
        <rFont val="Arial"/>
        <family val="2"/>
      </rPr>
      <t>.</t>
    </r>
  </si>
  <si>
    <t>ZGŁOSZENIA DO GIER PODWÓJNYCH</t>
  </si>
  <si>
    <t>ZGŁOSZENIA DO GIER MIESZANYCH</t>
  </si>
  <si>
    <t>Zawodnik</t>
  </si>
  <si>
    <t>Zawodniczka</t>
  </si>
  <si>
    <t>Karta zgłoszeniowa do Mistrzostw Polski Weteranów - Kraków, 14-16.06.2013</t>
  </si>
  <si>
    <r>
      <t xml:space="preserve">1. Kartę zgłoszeniową z potwierdzeniem dokonania opłaty wpisowego należy przesłać w nieprzekraczalnym terminie </t>
    </r>
    <r>
      <rPr>
        <b/>
        <sz val="10"/>
        <rFont val="Arial"/>
        <family val="2"/>
      </rPr>
      <t>12 czerwca 2013 godz. 21:00</t>
    </r>
    <r>
      <rPr>
        <sz val="10"/>
        <rFont val="Arial"/>
        <family val="2"/>
      </rPr>
      <t xml:space="preserve"> na adresy e-mail </t>
    </r>
    <r>
      <rPr>
        <b/>
        <sz val="10"/>
        <rFont val="Arial"/>
        <family val="2"/>
      </rPr>
      <t>marek.przybylowicz@pzts.pl</t>
    </r>
    <r>
      <rPr>
        <sz val="10"/>
        <rFont val="Arial"/>
        <family val="2"/>
      </rPr>
      <t xml:space="preserve"> oraz </t>
    </r>
    <r>
      <rPr>
        <b/>
        <sz val="10"/>
        <rFont val="Arial"/>
        <family val="2"/>
      </rPr>
      <t>mpw@kozts.pl</t>
    </r>
    <r>
      <rPr>
        <sz val="10"/>
        <rFont val="Arial"/>
        <family val="2"/>
      </rPr>
      <t>.</t>
    </r>
  </si>
  <si>
    <r>
      <t xml:space="preserve">Cena noclegu (60/ 65 zł - </t>
    </r>
    <r>
      <rPr>
        <b/>
        <sz val="10"/>
        <rFont val="Arial"/>
        <family val="2"/>
      </rPr>
      <t>proszę wpisać kwotę</t>
    </r>
    <r>
      <rPr>
        <sz val="10"/>
        <rFont val="Arial"/>
        <family val="2"/>
      </rPr>
      <t>)</t>
    </r>
  </si>
  <si>
    <t>Turnieju</t>
  </si>
  <si>
    <t>Udział w</t>
  </si>
  <si>
    <t>Biesiadzie</t>
  </si>
  <si>
    <t>Weteranów</t>
  </si>
  <si>
    <t>12/13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</si>
</sst>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&quot;zł&quot;"/>
    <numFmt numFmtId="166" formatCode="#,##0\ _z_ł"/>
    <numFmt numFmtId="167" formatCode="_-* #,##0.00\ [$zł-415]_-;\-* #,##0.00\ [$zł-415]_-;_-* &quot;-&quot;??\ [$zł-415]_-;_-@_-"/>
    <numFmt numFmtId="168" formatCode="#,##0.00\ &quot;zł&quot;"/>
  </numFmts>
  <fonts count="2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0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4" fontId="0" fillId="20" borderId="14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5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 quotePrefix="1">
      <alignment horizontal="center" vertical="center"/>
      <protection hidden="1"/>
    </xf>
    <xf numFmtId="0" fontId="4" fillId="0" borderId="22" xfId="0" applyFont="1" applyBorder="1" applyAlignment="1" applyProtection="1" quotePrefix="1">
      <alignment horizontal="center" vertical="center"/>
      <protection hidden="1"/>
    </xf>
    <xf numFmtId="0" fontId="4" fillId="0" borderId="23" xfId="0" applyFont="1" applyBorder="1" applyAlignment="1" applyProtection="1" quotePrefix="1">
      <alignment horizontal="center" vertical="center"/>
      <protection hidden="1"/>
    </xf>
    <xf numFmtId="0" fontId="0" fillId="0" borderId="24" xfId="0" applyNumberForma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2" xfId="0" applyNumberFormat="1" applyFon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68" fontId="0" fillId="0" borderId="25" xfId="0" applyNumberFormat="1" applyBorder="1" applyAlignment="1" applyProtection="1">
      <alignment vertical="center"/>
      <protection hidden="1"/>
    </xf>
    <xf numFmtId="4" fontId="0" fillId="0" borderId="33" xfId="0" applyNumberFormat="1" applyBorder="1" applyAlignment="1" applyProtection="1">
      <alignment vertical="center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4" fontId="0" fillId="0" borderId="31" xfId="0" applyNumberFormat="1" applyBorder="1" applyAlignment="1" applyProtection="1">
      <alignment vertical="center"/>
      <protection hidden="1"/>
    </xf>
    <xf numFmtId="4" fontId="0" fillId="0" borderId="12" xfId="0" applyNumberFormat="1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" fontId="0" fillId="0" borderId="24" xfId="0" applyNumberFormat="1" applyBorder="1" applyAlignment="1" applyProtection="1">
      <alignment vertical="center"/>
      <protection hidden="1"/>
    </xf>
    <xf numFmtId="4" fontId="0" fillId="0" borderId="34" xfId="0" applyNumberFormat="1" applyBorder="1" applyAlignment="1" applyProtection="1">
      <alignment vertical="center"/>
      <protection hidden="1"/>
    </xf>
    <xf numFmtId="4" fontId="0" fillId="0" borderId="30" xfId="0" applyNumberFormat="1" applyBorder="1" applyAlignment="1" applyProtection="1">
      <alignment vertical="center"/>
      <protection hidden="1"/>
    </xf>
    <xf numFmtId="4" fontId="0" fillId="0" borderId="32" xfId="0" applyNumberFormat="1" applyBorder="1" applyAlignment="1" applyProtection="1">
      <alignment vertical="center"/>
      <protection hidden="1"/>
    </xf>
    <xf numFmtId="4" fontId="2" fillId="0" borderId="35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4" fontId="2" fillId="0" borderId="36" xfId="0" applyNumberFormat="1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0" fillId="0" borderId="37" xfId="0" applyFont="1" applyBorder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165" fontId="0" fillId="20" borderId="38" xfId="0" applyNumberFormat="1" applyFont="1" applyFill="1" applyBorder="1" applyAlignment="1" applyProtection="1" quotePrefix="1">
      <alignment vertical="center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horizontal="left" vertical="center"/>
      <protection hidden="1"/>
    </xf>
    <xf numFmtId="165" fontId="0" fillId="20" borderId="22" xfId="0" applyNumberFormat="1" applyFont="1" applyFill="1" applyBorder="1" applyAlignment="1" applyProtection="1" quotePrefix="1">
      <alignment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vertical="center"/>
      <protection hidden="1"/>
    </xf>
    <xf numFmtId="49" fontId="0" fillId="20" borderId="12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2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2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38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3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38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5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6" xfId="0" applyNumberFormat="1" applyFont="1" applyFill="1" applyBorder="1" applyAlignment="1" applyProtection="1">
      <alignment horizontal="center" vertical="center"/>
      <protection hidden="1" locked="0"/>
    </xf>
    <xf numFmtId="165" fontId="0" fillId="0" borderId="47" xfId="0" applyNumberFormat="1" applyFont="1" applyBorder="1" applyAlignment="1" applyProtection="1">
      <alignment vertical="center"/>
      <protection hidden="1"/>
    </xf>
    <xf numFmtId="165" fontId="0" fillId="0" borderId="48" xfId="0" applyNumberFormat="1" applyFont="1" applyBorder="1" applyAlignment="1" applyProtection="1">
      <alignment vertical="center"/>
      <protection hidden="1"/>
    </xf>
    <xf numFmtId="1" fontId="0" fillId="0" borderId="29" xfId="0" applyNumberFormat="1" applyFont="1" applyBorder="1" applyAlignment="1" applyProtection="1">
      <alignment vertical="center"/>
      <protection hidden="1"/>
    </xf>
    <xf numFmtId="49" fontId="0" fillId="20" borderId="11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1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20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9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2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9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1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3" xfId="0" applyNumberFormat="1" applyFont="1" applyFill="1" applyBorder="1" applyAlignment="1" applyProtection="1">
      <alignment horizontal="center" vertical="center"/>
      <protection hidden="1" locked="0"/>
    </xf>
    <xf numFmtId="1" fontId="0" fillId="0" borderId="31" xfId="0" applyNumberFormat="1" applyFont="1" applyBorder="1" applyAlignment="1" applyProtection="1">
      <alignment vertical="center"/>
      <protection hidden="1"/>
    </xf>
    <xf numFmtId="49" fontId="0" fillId="20" borderId="24" xfId="0" applyNumberFormat="1" applyFont="1" applyFill="1" applyBorder="1" applyAlignment="1" applyProtection="1">
      <alignment horizontal="left" vertical="center"/>
      <protection hidden="1" locked="0"/>
    </xf>
    <xf numFmtId="49" fontId="0" fillId="20" borderId="24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54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55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6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5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7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8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20" borderId="37" xfId="0" applyFont="1" applyFill="1" applyBorder="1" applyAlignment="1" applyProtection="1">
      <alignment horizontal="center" vertical="center"/>
      <protection hidden="1" locked="0"/>
    </xf>
    <xf numFmtId="0" fontId="25" fillId="0" borderId="60" xfId="0" applyFont="1" applyBorder="1" applyAlignment="1" applyProtection="1">
      <alignment horizontal="center" vertical="center" wrapText="1"/>
      <protection hidden="1"/>
    </xf>
    <xf numFmtId="0" fontId="25" fillId="0" borderId="61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49" fontId="0" fillId="20" borderId="44" xfId="0" applyNumberFormat="1" applyFont="1" applyFill="1" applyBorder="1" applyAlignment="1" applyProtection="1">
      <alignment horizontal="center" vertical="center"/>
      <protection hidden="1"/>
    </xf>
    <xf numFmtId="49" fontId="0" fillId="20" borderId="51" xfId="0" applyNumberFormat="1" applyFont="1" applyFill="1" applyBorder="1" applyAlignment="1" applyProtection="1">
      <alignment horizontal="center" vertical="center"/>
      <protection hidden="1"/>
    </xf>
    <xf numFmtId="49" fontId="0" fillId="2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49" fontId="0" fillId="20" borderId="70" xfId="0" applyNumberFormat="1" applyFont="1" applyFill="1" applyBorder="1" applyAlignment="1" applyProtection="1">
      <alignment vertical="center"/>
      <protection hidden="1" locked="0"/>
    </xf>
    <xf numFmtId="49" fontId="0" fillId="20" borderId="71" xfId="0" applyNumberFormat="1" applyFont="1" applyFill="1" applyBorder="1" applyAlignment="1" applyProtection="1">
      <alignment vertical="center"/>
      <protection hidden="1" locked="0"/>
    </xf>
    <xf numFmtId="49" fontId="0" fillId="20" borderId="72" xfId="0" applyNumberFormat="1" applyFont="1" applyFill="1" applyBorder="1" applyAlignment="1" applyProtection="1">
      <alignment vertical="center"/>
      <protection hidden="1" locked="0"/>
    </xf>
    <xf numFmtId="49" fontId="0" fillId="20" borderId="45" xfId="0" applyNumberFormat="1" applyFont="1" applyFill="1" applyBorder="1" applyAlignment="1" applyProtection="1">
      <alignment vertical="center"/>
      <protection hidden="1" locked="0"/>
    </xf>
    <xf numFmtId="49" fontId="0" fillId="20" borderId="73" xfId="0" applyNumberFormat="1" applyFont="1" applyFill="1" applyBorder="1" applyAlignment="1" applyProtection="1">
      <alignment vertical="center"/>
      <protection hidden="1" locked="0"/>
    </xf>
    <xf numFmtId="49" fontId="0" fillId="20" borderId="74" xfId="0" applyNumberFormat="1" applyFont="1" applyFill="1" applyBorder="1" applyAlignment="1" applyProtection="1">
      <alignment vertical="center"/>
      <protection hidden="1" locked="0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 wrapText="1"/>
      <protection hidden="1"/>
    </xf>
    <xf numFmtId="0" fontId="0" fillId="0" borderId="82" xfId="0" applyFont="1" applyBorder="1" applyAlignment="1" applyProtection="1">
      <alignment horizontal="center" vertical="center" wrapText="1"/>
      <protection hidden="1"/>
    </xf>
    <xf numFmtId="0" fontId="6" fillId="24" borderId="83" xfId="0" applyFont="1" applyFill="1" applyBorder="1" applyAlignment="1" applyProtection="1">
      <alignment horizontal="center" vertical="center" textRotation="90"/>
      <protection hidden="1"/>
    </xf>
    <xf numFmtId="49" fontId="0" fillId="20" borderId="84" xfId="0" applyNumberFormat="1" applyFont="1" applyFill="1" applyBorder="1" applyAlignment="1" applyProtection="1">
      <alignment vertical="center"/>
      <protection hidden="1" locked="0"/>
    </xf>
    <xf numFmtId="49" fontId="0" fillId="20" borderId="85" xfId="0" applyNumberFormat="1" applyFont="1" applyFill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49" fontId="0" fillId="20" borderId="50" xfId="0" applyNumberFormat="1" applyFont="1" applyFill="1" applyBorder="1" applyAlignment="1" applyProtection="1">
      <alignment vertical="center"/>
      <protection hidden="1" locked="0"/>
    </xf>
    <xf numFmtId="49" fontId="0" fillId="20" borderId="49" xfId="0" applyNumberFormat="1" applyFont="1" applyFill="1" applyBorder="1" applyAlignment="1" applyProtection="1">
      <alignment vertical="center"/>
      <protection hidden="1" locked="0"/>
    </xf>
    <xf numFmtId="0" fontId="0" fillId="0" borderId="78" xfId="0" applyFont="1" applyBorder="1" applyAlignment="1" applyProtection="1">
      <alignment horizontal="center" vertical="center"/>
      <protection hidden="1"/>
    </xf>
    <xf numFmtId="0" fontId="0" fillId="0" borderId="87" xfId="0" applyFont="1" applyBorder="1" applyAlignment="1" applyProtection="1">
      <alignment horizontal="center" vertical="center"/>
      <protection hidden="1"/>
    </xf>
    <xf numFmtId="0" fontId="0" fillId="0" borderId="88" xfId="0" applyFont="1" applyBorder="1" applyAlignment="1" applyProtection="1">
      <alignment horizontal="center" vertical="center"/>
      <protection hidden="1"/>
    </xf>
    <xf numFmtId="0" fontId="0" fillId="0" borderId="89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 wrapText="1"/>
      <protection hidden="1"/>
    </xf>
    <xf numFmtId="0" fontId="0" fillId="0" borderId="91" xfId="0" applyFont="1" applyBorder="1" applyAlignment="1" applyProtection="1">
      <alignment horizontal="center" vertical="center" wrapText="1"/>
      <protection hidden="1"/>
    </xf>
    <xf numFmtId="0" fontId="2" fillId="0" borderId="92" xfId="0" applyFont="1" applyBorder="1" applyAlignment="1" applyProtection="1">
      <alignment horizontal="righ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94" xfId="0" applyFont="1" applyBorder="1" applyAlignment="1" applyProtection="1">
      <alignment horizontal="right" vertical="center"/>
      <protection hidden="1"/>
    </xf>
    <xf numFmtId="49" fontId="0" fillId="20" borderId="23" xfId="0" applyNumberFormat="1" applyFont="1" applyFill="1" applyBorder="1" applyAlignment="1" applyProtection="1">
      <alignment vertical="center"/>
      <protection hidden="1" locked="0"/>
    </xf>
    <xf numFmtId="49" fontId="0" fillId="20" borderId="22" xfId="0" applyNumberFormat="1" applyFont="1" applyFill="1" applyBorder="1" applyAlignment="1" applyProtection="1">
      <alignment vertical="center"/>
      <protection hidden="1" locked="0"/>
    </xf>
    <xf numFmtId="0" fontId="2" fillId="7" borderId="95" xfId="0" applyFont="1" applyFill="1" applyBorder="1" applyAlignment="1" applyProtection="1">
      <alignment horizontal="center" vertical="center"/>
      <protection hidden="1"/>
    </xf>
    <xf numFmtId="0" fontId="2" fillId="7" borderId="71" xfId="0" applyFont="1" applyFill="1" applyBorder="1" applyAlignment="1" applyProtection="1">
      <alignment horizontal="center" vertical="center"/>
      <protection hidden="1"/>
    </xf>
    <xf numFmtId="0" fontId="2" fillId="7" borderId="72" xfId="0" applyFont="1" applyFill="1" applyBorder="1" applyAlignment="1" applyProtection="1">
      <alignment horizontal="center" vertical="center"/>
      <protection hidden="1"/>
    </xf>
    <xf numFmtId="0" fontId="0" fillId="20" borderId="84" xfId="0" applyFont="1" applyFill="1" applyBorder="1" applyAlignment="1" applyProtection="1">
      <alignment horizontal="center" vertical="center"/>
      <protection hidden="1" locked="0"/>
    </xf>
    <xf numFmtId="0" fontId="0" fillId="20" borderId="85" xfId="0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vertical="center"/>
      <protection hidden="1" locked="0"/>
    </xf>
    <xf numFmtId="0" fontId="0" fillId="0" borderId="21" xfId="0" applyFont="1" applyBorder="1" applyAlignment="1" applyProtection="1">
      <alignment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28575</xdr:rowOff>
    </xdr:from>
    <xdr:to>
      <xdr:col>22</xdr:col>
      <xdr:colOff>628650</xdr:colOff>
      <xdr:row>34</xdr:row>
      <xdr:rowOff>885825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38100" y="6438900"/>
          <a:ext cx="8848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Miejsce na uwagi: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3.140625" style="56" customWidth="1"/>
    <col min="2" max="2" width="43.57421875" style="56" customWidth="1"/>
    <col min="3" max="3" width="5.00390625" style="56" bestFit="1" customWidth="1"/>
    <col min="4" max="4" width="10.421875" style="56" bestFit="1" customWidth="1"/>
    <col min="5" max="5" width="7.421875" style="56" bestFit="1" customWidth="1"/>
    <col min="6" max="6" width="7.57421875" style="56" bestFit="1" customWidth="1"/>
    <col min="7" max="7" width="5.7109375" style="56" hidden="1" customWidth="1"/>
    <col min="8" max="10" width="5.7109375" style="56" customWidth="1"/>
    <col min="11" max="17" width="3.28125" style="56" customWidth="1"/>
    <col min="18" max="20" width="3.28125" style="56" hidden="1" customWidth="1"/>
    <col min="21" max="22" width="3.28125" style="56" customWidth="1"/>
    <col min="23" max="23" width="10.7109375" style="56" customWidth="1"/>
    <col min="24" max="24" width="10.140625" style="1" customWidth="1"/>
    <col min="25" max="26" width="6.28125" style="1" hidden="1" customWidth="1"/>
    <col min="27" max="27" width="8.421875" style="1" hidden="1" customWidth="1"/>
    <col min="28" max="28" width="9.00390625" style="1" hidden="1" customWidth="1"/>
    <col min="29" max="31" width="6.8515625" style="1" hidden="1" customWidth="1"/>
    <col min="32" max="32" width="11.7109375" style="1" hidden="1" customWidth="1"/>
    <col min="33" max="33" width="6.8515625" style="1" hidden="1" customWidth="1"/>
    <col min="34" max="34" width="8.7109375" style="1" hidden="1" customWidth="1"/>
    <col min="35" max="36" width="8.8515625" style="1" hidden="1" customWidth="1"/>
    <col min="37" max="37" width="8.57421875" style="1" hidden="1" customWidth="1"/>
    <col min="38" max="16384" width="9.140625" style="1" customWidth="1"/>
  </cols>
  <sheetData>
    <row r="1" spans="1:23" ht="20.2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25.5" customHeight="1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2.75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12.75">
      <c r="A4" s="119" t="s">
        <v>41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12.75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ht="20.25">
      <c r="A7" s="118" t="s">
        <v>52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ht="12.75" customHeight="1">
      <c r="A8" s="120" t="s">
        <v>12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ht="12.75" customHeight="1">
      <c r="A9" s="144" t="s">
        <v>29</v>
      </c>
      <c r="B9" s="148" t="s">
        <v>3</v>
      </c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</row>
    <row r="10" spans="1:23" ht="12.75" customHeight="1">
      <c r="A10" s="144"/>
      <c r="B10" s="149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</row>
    <row r="11" spans="1:23" ht="12.75" customHeight="1">
      <c r="A11" s="144"/>
      <c r="B11" s="18" t="s">
        <v>13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</row>
    <row r="12" spans="1:23" ht="12.75" customHeight="1">
      <c r="A12" s="144"/>
      <c r="B12" s="18" t="s">
        <v>14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</row>
    <row r="13" spans="1:23" ht="12.75" customHeight="1">
      <c r="A13" s="144"/>
      <c r="B13" s="19" t="s">
        <v>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3"/>
    </row>
    <row r="14" spans="1:36" ht="12.75" customHeight="1">
      <c r="A14" s="52"/>
      <c r="B14" s="53" t="s">
        <v>24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  <c r="AJ14" s="3"/>
    </row>
    <row r="15" spans="1:23" ht="12.75" customHeight="1">
      <c r="A15" s="52"/>
      <c r="B15" s="53" t="s">
        <v>23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1:23" ht="12.75" customHeight="1">
      <c r="A16" s="52"/>
      <c r="B16" s="54" t="s">
        <v>19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</row>
    <row r="17" spans="1:23" ht="12.75" customHeight="1">
      <c r="A17" s="52"/>
      <c r="B17" s="55" t="s">
        <v>20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3"/>
    </row>
    <row r="18" spans="2:20" ht="12.75" customHeight="1" hidden="1">
      <c r="B18" s="57" t="s">
        <v>22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2:20" ht="12.75" customHeight="1">
      <c r="B19" s="60" t="s">
        <v>54</v>
      </c>
      <c r="C19" s="61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ht="12.75" customHeight="1" thickBot="1"/>
    <row r="21" spans="1:24" ht="26.25" customHeight="1" thickTop="1">
      <c r="A21" s="112" t="s">
        <v>0</v>
      </c>
      <c r="B21" s="132" t="s">
        <v>1</v>
      </c>
      <c r="C21" s="115" t="s">
        <v>8</v>
      </c>
      <c r="D21" s="123" t="s">
        <v>21</v>
      </c>
      <c r="E21" s="142" t="s">
        <v>56</v>
      </c>
      <c r="F21" s="143"/>
      <c r="G21" s="137" t="s">
        <v>36</v>
      </c>
      <c r="H21" s="138"/>
      <c r="I21" s="138"/>
      <c r="J21" s="139"/>
      <c r="K21" s="152" t="s">
        <v>2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55"/>
      <c r="W21" s="134" t="s">
        <v>9</v>
      </c>
      <c r="X21" s="4"/>
    </row>
    <row r="22" spans="1:24" ht="13.5" thickBot="1">
      <c r="A22" s="113"/>
      <c r="B22" s="107"/>
      <c r="C22" s="116"/>
      <c r="D22" s="124"/>
      <c r="E22" s="157" t="s">
        <v>55</v>
      </c>
      <c r="F22" s="105" t="s">
        <v>57</v>
      </c>
      <c r="G22" s="140"/>
      <c r="H22" s="141"/>
      <c r="I22" s="141"/>
      <c r="J22" s="141"/>
      <c r="K22" s="51">
        <v>13</v>
      </c>
      <c r="L22" s="156">
        <v>14</v>
      </c>
      <c r="M22" s="156"/>
      <c r="N22" s="156"/>
      <c r="O22" s="156">
        <v>15</v>
      </c>
      <c r="P22" s="156"/>
      <c r="Q22" s="156"/>
      <c r="R22" s="156" t="s">
        <v>44</v>
      </c>
      <c r="S22" s="156"/>
      <c r="T22" s="156"/>
      <c r="U22" s="121">
        <v>16</v>
      </c>
      <c r="V22" s="122"/>
      <c r="W22" s="135"/>
      <c r="X22" s="2"/>
    </row>
    <row r="23" spans="1:37" ht="13.5" thickTop="1">
      <c r="A23" s="114"/>
      <c r="B23" s="133"/>
      <c r="C23" s="117"/>
      <c r="D23" s="125"/>
      <c r="E23" s="158"/>
      <c r="F23" s="106" t="s">
        <v>58</v>
      </c>
      <c r="G23" s="20" t="s">
        <v>59</v>
      </c>
      <c r="H23" s="22" t="s">
        <v>42</v>
      </c>
      <c r="I23" s="22" t="s">
        <v>43</v>
      </c>
      <c r="J23" s="21" t="s">
        <v>45</v>
      </c>
      <c r="K23" s="62" t="s">
        <v>5</v>
      </c>
      <c r="L23" s="63" t="s">
        <v>6</v>
      </c>
      <c r="M23" s="63" t="s">
        <v>7</v>
      </c>
      <c r="N23" s="63" t="s">
        <v>5</v>
      </c>
      <c r="O23" s="63" t="s">
        <v>6</v>
      </c>
      <c r="P23" s="63" t="s">
        <v>7</v>
      </c>
      <c r="Q23" s="63" t="s">
        <v>5</v>
      </c>
      <c r="R23" s="63" t="s">
        <v>44</v>
      </c>
      <c r="S23" s="63" t="s">
        <v>44</v>
      </c>
      <c r="T23" s="63" t="s">
        <v>44</v>
      </c>
      <c r="U23" s="64" t="s">
        <v>6</v>
      </c>
      <c r="V23" s="65" t="s">
        <v>7</v>
      </c>
      <c r="W23" s="136"/>
      <c r="X23" s="2"/>
      <c r="Y23" s="27" t="s">
        <v>26</v>
      </c>
      <c r="Z23" s="28" t="s">
        <v>27</v>
      </c>
      <c r="AA23" s="29" t="s">
        <v>28</v>
      </c>
      <c r="AB23" s="13" t="s">
        <v>15</v>
      </c>
      <c r="AC23" s="14" t="s">
        <v>32</v>
      </c>
      <c r="AD23" s="14" t="s">
        <v>33</v>
      </c>
      <c r="AE23" s="14" t="s">
        <v>34</v>
      </c>
      <c r="AF23" s="15" t="s">
        <v>16</v>
      </c>
      <c r="AG23" s="14" t="s">
        <v>35</v>
      </c>
      <c r="AH23" s="16" t="s">
        <v>17</v>
      </c>
      <c r="AJ23" s="147" t="s">
        <v>30</v>
      </c>
      <c r="AK23" s="147"/>
    </row>
    <row r="24" spans="1:37" ht="16.5" customHeight="1">
      <c r="A24" s="66">
        <v>1</v>
      </c>
      <c r="B24" s="67"/>
      <c r="C24" s="68"/>
      <c r="D24" s="10"/>
      <c r="E24" s="69"/>
      <c r="F24" s="70"/>
      <c r="G24" s="71" t="s">
        <v>44</v>
      </c>
      <c r="H24" s="72"/>
      <c r="I24" s="72"/>
      <c r="J24" s="73"/>
      <c r="K24" s="71"/>
      <c r="L24" s="74"/>
      <c r="M24" s="74"/>
      <c r="N24" s="74"/>
      <c r="O24" s="74"/>
      <c r="P24" s="74"/>
      <c r="Q24" s="74"/>
      <c r="R24" s="108" t="s">
        <v>44</v>
      </c>
      <c r="S24" s="108" t="s">
        <v>44</v>
      </c>
      <c r="T24" s="108" t="s">
        <v>44</v>
      </c>
      <c r="U24" s="75"/>
      <c r="V24" s="76"/>
      <c r="W24" s="77">
        <f>AB24+AF24+AH24</f>
        <v>0</v>
      </c>
      <c r="X24" s="5"/>
      <c r="Y24" s="31">
        <f>COUNTIF(E24,"x")</f>
        <v>0</v>
      </c>
      <c r="Z24" s="32">
        <f>COUNTIF(F24,"x")</f>
        <v>0</v>
      </c>
      <c r="AA24" s="33"/>
      <c r="AB24" s="39">
        <f>Y24*$AK$24+Z24*$AK$25</f>
        <v>0</v>
      </c>
      <c r="AC24" s="25">
        <f>COUNTIF(L24,"x")+COUNTIF(O24,"x")+COUNTIF(U24,"x")</f>
        <v>0</v>
      </c>
      <c r="AD24" s="25">
        <f>COUNTIF(M24,"x")+COUNTIF(P24,"x")+COUNTIF(V24,"x")</f>
        <v>0</v>
      </c>
      <c r="AE24" s="25">
        <f>COUNTIF(K24,"x")+COUNTIF(N24,"x")+COUNTIF(Q24,"x")</f>
        <v>0</v>
      </c>
      <c r="AF24" s="42">
        <f aca="true" t="shared" si="0" ref="AF24:AF33">$AK$27*AC24+$AK$28*AD24+$AK$29*AE24</f>
        <v>0</v>
      </c>
      <c r="AG24" s="8">
        <f aca="true" t="shared" si="1" ref="AG24:AG33">COUNTIF(G24:J24,"x")</f>
        <v>0</v>
      </c>
      <c r="AH24" s="45">
        <f>AG24*$AK$30</f>
        <v>0</v>
      </c>
      <c r="AJ24" s="30" t="s">
        <v>26</v>
      </c>
      <c r="AK24" s="38">
        <v>50</v>
      </c>
    </row>
    <row r="25" spans="1:37" ht="16.5" customHeight="1">
      <c r="A25" s="66">
        <v>2</v>
      </c>
      <c r="B25" s="67"/>
      <c r="C25" s="68"/>
      <c r="D25" s="10"/>
      <c r="E25" s="69"/>
      <c r="F25" s="70"/>
      <c r="G25" s="71" t="s">
        <v>44</v>
      </c>
      <c r="H25" s="72"/>
      <c r="I25" s="72"/>
      <c r="J25" s="73"/>
      <c r="K25" s="71"/>
      <c r="L25" s="74"/>
      <c r="M25" s="74"/>
      <c r="N25" s="74"/>
      <c r="O25" s="74"/>
      <c r="P25" s="74"/>
      <c r="Q25" s="74"/>
      <c r="R25" s="108" t="s">
        <v>44</v>
      </c>
      <c r="S25" s="108" t="s">
        <v>44</v>
      </c>
      <c r="T25" s="108" t="s">
        <v>44</v>
      </c>
      <c r="U25" s="75"/>
      <c r="V25" s="76"/>
      <c r="W25" s="78">
        <f aca="true" t="shared" si="2" ref="W25:W33">AB25+AF25+AH25</f>
        <v>0</v>
      </c>
      <c r="X25" s="5"/>
      <c r="Y25" s="34">
        <f aca="true" t="shared" si="3" ref="Y25:Y33">COUNTIF(E25,"x")</f>
        <v>0</v>
      </c>
      <c r="Z25" s="7">
        <f aca="true" t="shared" si="4" ref="Z25:Z33">COUNTIF(F25,"x")</f>
        <v>0</v>
      </c>
      <c r="AA25" s="35"/>
      <c r="AB25" s="40">
        <f aca="true" t="shared" si="5" ref="AB25:AB33">Y25*$AK$24+Z25*$AK$25</f>
        <v>0</v>
      </c>
      <c r="AC25" s="17">
        <f aca="true" t="shared" si="6" ref="AC25:AC33">COUNTIF(L25,"x")+COUNTIF(O25,"x")+COUNTIF(U25,"x")</f>
        <v>0</v>
      </c>
      <c r="AD25" s="17">
        <f aca="true" t="shared" si="7" ref="AD25:AD33">COUNTIF(M25,"x")+COUNTIF(P25,"x")+COUNTIF(V25,"x")</f>
        <v>0</v>
      </c>
      <c r="AE25" s="17">
        <f aca="true" t="shared" si="8" ref="AE25:AE33">COUNTIF(K25,"x")+COUNTIF(N25,"x")+COUNTIF(Q25,"x")</f>
        <v>0</v>
      </c>
      <c r="AF25" s="43">
        <f t="shared" si="0"/>
        <v>0</v>
      </c>
      <c r="AG25" s="7">
        <f t="shared" si="1"/>
        <v>0</v>
      </c>
      <c r="AH25" s="46">
        <f aca="true" t="shared" si="9" ref="AH25:AH33">AG25*$C$19</f>
        <v>0</v>
      </c>
      <c r="AJ25" s="30" t="s">
        <v>27</v>
      </c>
      <c r="AK25" s="38">
        <v>50</v>
      </c>
    </row>
    <row r="26" spans="1:37" ht="16.5" customHeight="1">
      <c r="A26" s="66">
        <v>3</v>
      </c>
      <c r="B26" s="67"/>
      <c r="C26" s="68"/>
      <c r="D26" s="10"/>
      <c r="E26" s="69"/>
      <c r="F26" s="70"/>
      <c r="G26" s="71" t="s">
        <v>44</v>
      </c>
      <c r="H26" s="72"/>
      <c r="I26" s="72"/>
      <c r="J26" s="73"/>
      <c r="K26" s="71"/>
      <c r="L26" s="74"/>
      <c r="M26" s="74"/>
      <c r="N26" s="74"/>
      <c r="O26" s="74"/>
      <c r="P26" s="74"/>
      <c r="Q26" s="74"/>
      <c r="R26" s="108" t="s">
        <v>44</v>
      </c>
      <c r="S26" s="108" t="s">
        <v>44</v>
      </c>
      <c r="T26" s="108" t="s">
        <v>44</v>
      </c>
      <c r="U26" s="75"/>
      <c r="V26" s="76"/>
      <c r="W26" s="78">
        <f t="shared" si="2"/>
        <v>0</v>
      </c>
      <c r="X26" s="5"/>
      <c r="Y26" s="34">
        <f t="shared" si="3"/>
        <v>0</v>
      </c>
      <c r="Z26" s="7">
        <f t="shared" si="4"/>
        <v>0</v>
      </c>
      <c r="AA26" s="35"/>
      <c r="AB26" s="40">
        <f t="shared" si="5"/>
        <v>0</v>
      </c>
      <c r="AC26" s="17">
        <f t="shared" si="6"/>
        <v>0</v>
      </c>
      <c r="AD26" s="17">
        <f t="shared" si="7"/>
        <v>0</v>
      </c>
      <c r="AE26" s="17">
        <f t="shared" si="8"/>
        <v>0</v>
      </c>
      <c r="AF26" s="43">
        <f t="shared" si="0"/>
        <v>0</v>
      </c>
      <c r="AG26" s="7">
        <f t="shared" si="1"/>
        <v>0</v>
      </c>
      <c r="AH26" s="46">
        <f t="shared" si="9"/>
        <v>0</v>
      </c>
      <c r="AJ26" s="30" t="s">
        <v>28</v>
      </c>
      <c r="AK26" s="38">
        <v>100</v>
      </c>
    </row>
    <row r="27" spans="1:37" ht="16.5" customHeight="1">
      <c r="A27" s="66">
        <v>4</v>
      </c>
      <c r="B27" s="67"/>
      <c r="C27" s="68"/>
      <c r="D27" s="10"/>
      <c r="E27" s="69"/>
      <c r="F27" s="70"/>
      <c r="G27" s="71" t="s">
        <v>44</v>
      </c>
      <c r="H27" s="72"/>
      <c r="I27" s="72"/>
      <c r="J27" s="73"/>
      <c r="K27" s="71"/>
      <c r="L27" s="74"/>
      <c r="M27" s="74"/>
      <c r="N27" s="74"/>
      <c r="O27" s="74"/>
      <c r="P27" s="74"/>
      <c r="Q27" s="74"/>
      <c r="R27" s="108" t="s">
        <v>44</v>
      </c>
      <c r="S27" s="108" t="s">
        <v>44</v>
      </c>
      <c r="T27" s="108" t="s">
        <v>44</v>
      </c>
      <c r="U27" s="75"/>
      <c r="V27" s="76"/>
      <c r="W27" s="78">
        <f t="shared" si="2"/>
        <v>0</v>
      </c>
      <c r="X27" s="5"/>
      <c r="Y27" s="34">
        <f t="shared" si="3"/>
        <v>0</v>
      </c>
      <c r="Z27" s="7">
        <f t="shared" si="4"/>
        <v>0</v>
      </c>
      <c r="AA27" s="35"/>
      <c r="AB27" s="40">
        <f t="shared" si="5"/>
        <v>0</v>
      </c>
      <c r="AC27" s="17">
        <f t="shared" si="6"/>
        <v>0</v>
      </c>
      <c r="AD27" s="17">
        <f t="shared" si="7"/>
        <v>0</v>
      </c>
      <c r="AE27" s="17">
        <f t="shared" si="8"/>
        <v>0</v>
      </c>
      <c r="AF27" s="43">
        <f t="shared" si="0"/>
        <v>0</v>
      </c>
      <c r="AG27" s="7">
        <f t="shared" si="1"/>
        <v>0</v>
      </c>
      <c r="AH27" s="46">
        <f t="shared" si="9"/>
        <v>0</v>
      </c>
      <c r="AJ27" s="30" t="s">
        <v>31</v>
      </c>
      <c r="AK27" s="38">
        <v>13</v>
      </c>
    </row>
    <row r="28" spans="1:37" ht="16.5" customHeight="1">
      <c r="A28" s="66">
        <v>5</v>
      </c>
      <c r="B28" s="67"/>
      <c r="C28" s="68"/>
      <c r="D28" s="10"/>
      <c r="E28" s="69"/>
      <c r="F28" s="70"/>
      <c r="G28" s="71" t="s">
        <v>44</v>
      </c>
      <c r="H28" s="72"/>
      <c r="I28" s="72"/>
      <c r="J28" s="73"/>
      <c r="K28" s="71"/>
      <c r="L28" s="74"/>
      <c r="M28" s="74"/>
      <c r="N28" s="74"/>
      <c r="O28" s="74"/>
      <c r="P28" s="74"/>
      <c r="Q28" s="74"/>
      <c r="R28" s="108" t="s">
        <v>44</v>
      </c>
      <c r="S28" s="108" t="s">
        <v>44</v>
      </c>
      <c r="T28" s="108" t="s">
        <v>44</v>
      </c>
      <c r="U28" s="75"/>
      <c r="V28" s="76"/>
      <c r="W28" s="78">
        <f t="shared" si="2"/>
        <v>0</v>
      </c>
      <c r="X28" s="5"/>
      <c r="Y28" s="34">
        <f t="shared" si="3"/>
        <v>0</v>
      </c>
      <c r="Z28" s="7">
        <f t="shared" si="4"/>
        <v>0</v>
      </c>
      <c r="AA28" s="35"/>
      <c r="AB28" s="40">
        <f t="shared" si="5"/>
        <v>0</v>
      </c>
      <c r="AC28" s="17">
        <f t="shared" si="6"/>
        <v>0</v>
      </c>
      <c r="AD28" s="17">
        <f t="shared" si="7"/>
        <v>0</v>
      </c>
      <c r="AE28" s="17">
        <f t="shared" si="8"/>
        <v>0</v>
      </c>
      <c r="AF28" s="43">
        <f t="shared" si="0"/>
        <v>0</v>
      </c>
      <c r="AG28" s="7">
        <f t="shared" si="1"/>
        <v>0</v>
      </c>
      <c r="AH28" s="46">
        <f t="shared" si="9"/>
        <v>0</v>
      </c>
      <c r="AJ28" s="30" t="s">
        <v>10</v>
      </c>
      <c r="AK28" s="38">
        <v>22</v>
      </c>
    </row>
    <row r="29" spans="1:37" ht="16.5" customHeight="1">
      <c r="A29" s="79">
        <v>6</v>
      </c>
      <c r="B29" s="80"/>
      <c r="C29" s="81"/>
      <c r="D29" s="11"/>
      <c r="E29" s="82"/>
      <c r="F29" s="83"/>
      <c r="G29" s="84" t="s">
        <v>44</v>
      </c>
      <c r="H29" s="85"/>
      <c r="I29" s="85"/>
      <c r="J29" s="86"/>
      <c r="K29" s="84"/>
      <c r="L29" s="87"/>
      <c r="M29" s="87"/>
      <c r="N29" s="87"/>
      <c r="O29" s="87"/>
      <c r="P29" s="87"/>
      <c r="Q29" s="87"/>
      <c r="R29" s="109" t="s">
        <v>44</v>
      </c>
      <c r="S29" s="109" t="s">
        <v>44</v>
      </c>
      <c r="T29" s="109" t="s">
        <v>44</v>
      </c>
      <c r="U29" s="88"/>
      <c r="V29" s="89"/>
      <c r="W29" s="78">
        <f t="shared" si="2"/>
        <v>0</v>
      </c>
      <c r="X29" s="5"/>
      <c r="Y29" s="34">
        <f t="shared" si="3"/>
        <v>0</v>
      </c>
      <c r="Z29" s="7">
        <f t="shared" si="4"/>
        <v>0</v>
      </c>
      <c r="AA29" s="35"/>
      <c r="AB29" s="40">
        <f t="shared" si="5"/>
        <v>0</v>
      </c>
      <c r="AC29" s="17">
        <f t="shared" si="6"/>
        <v>0</v>
      </c>
      <c r="AD29" s="17">
        <f t="shared" si="7"/>
        <v>0</v>
      </c>
      <c r="AE29" s="17">
        <f t="shared" si="8"/>
        <v>0</v>
      </c>
      <c r="AF29" s="43">
        <f t="shared" si="0"/>
        <v>0</v>
      </c>
      <c r="AG29" s="7">
        <f t="shared" si="1"/>
        <v>0</v>
      </c>
      <c r="AH29" s="46">
        <f t="shared" si="9"/>
        <v>0</v>
      </c>
      <c r="AJ29" s="30" t="s">
        <v>11</v>
      </c>
      <c r="AK29" s="38">
        <v>15</v>
      </c>
    </row>
    <row r="30" spans="1:37" ht="16.5" customHeight="1">
      <c r="A30" s="66">
        <v>7</v>
      </c>
      <c r="B30" s="80"/>
      <c r="C30" s="81"/>
      <c r="D30" s="11"/>
      <c r="E30" s="82"/>
      <c r="F30" s="83"/>
      <c r="G30" s="84" t="s">
        <v>44</v>
      </c>
      <c r="H30" s="85"/>
      <c r="I30" s="85"/>
      <c r="J30" s="86"/>
      <c r="K30" s="84"/>
      <c r="L30" s="87"/>
      <c r="M30" s="87"/>
      <c r="N30" s="87"/>
      <c r="O30" s="87"/>
      <c r="P30" s="87"/>
      <c r="Q30" s="87"/>
      <c r="R30" s="109" t="s">
        <v>44</v>
      </c>
      <c r="S30" s="109" t="s">
        <v>44</v>
      </c>
      <c r="T30" s="109" t="s">
        <v>44</v>
      </c>
      <c r="U30" s="88"/>
      <c r="V30" s="89"/>
      <c r="W30" s="78">
        <f>AB30+AF30+AH30</f>
        <v>0</v>
      </c>
      <c r="X30" s="5"/>
      <c r="Y30" s="34">
        <f t="shared" si="3"/>
        <v>0</v>
      </c>
      <c r="Z30" s="7">
        <f t="shared" si="4"/>
        <v>0</v>
      </c>
      <c r="AA30" s="35"/>
      <c r="AB30" s="40">
        <f t="shared" si="5"/>
        <v>0</v>
      </c>
      <c r="AC30" s="17">
        <f t="shared" si="6"/>
        <v>0</v>
      </c>
      <c r="AD30" s="17">
        <f t="shared" si="7"/>
        <v>0</v>
      </c>
      <c r="AE30" s="17">
        <f t="shared" si="8"/>
        <v>0</v>
      </c>
      <c r="AF30" s="43">
        <f t="shared" si="0"/>
        <v>0</v>
      </c>
      <c r="AG30" s="7">
        <f>COUNTIF(G30:J30,"x")</f>
        <v>0</v>
      </c>
      <c r="AH30" s="46">
        <f t="shared" si="9"/>
        <v>0</v>
      </c>
      <c r="AJ30" s="30" t="s">
        <v>18</v>
      </c>
      <c r="AK30" s="38">
        <f>C19</f>
        <v>0</v>
      </c>
    </row>
    <row r="31" spans="1:37" ht="16.5" customHeight="1">
      <c r="A31" s="66">
        <v>8</v>
      </c>
      <c r="B31" s="80"/>
      <c r="C31" s="81"/>
      <c r="D31" s="11"/>
      <c r="E31" s="82"/>
      <c r="F31" s="83"/>
      <c r="G31" s="84" t="s">
        <v>44</v>
      </c>
      <c r="H31" s="85"/>
      <c r="I31" s="85"/>
      <c r="J31" s="86"/>
      <c r="K31" s="84"/>
      <c r="L31" s="87"/>
      <c r="M31" s="87"/>
      <c r="N31" s="87"/>
      <c r="O31" s="87"/>
      <c r="P31" s="87"/>
      <c r="Q31" s="87"/>
      <c r="R31" s="109" t="s">
        <v>44</v>
      </c>
      <c r="S31" s="109" t="s">
        <v>44</v>
      </c>
      <c r="T31" s="109" t="s">
        <v>44</v>
      </c>
      <c r="U31" s="88"/>
      <c r="V31" s="89"/>
      <c r="W31" s="78">
        <f>AB31+AF31+AH31</f>
        <v>0</v>
      </c>
      <c r="X31" s="5"/>
      <c r="Y31" s="34">
        <f t="shared" si="3"/>
        <v>0</v>
      </c>
      <c r="Z31" s="7">
        <f t="shared" si="4"/>
        <v>0</v>
      </c>
      <c r="AA31" s="35"/>
      <c r="AB31" s="40">
        <f t="shared" si="5"/>
        <v>0</v>
      </c>
      <c r="AC31" s="17">
        <f t="shared" si="6"/>
        <v>0</v>
      </c>
      <c r="AD31" s="17">
        <f t="shared" si="7"/>
        <v>0</v>
      </c>
      <c r="AE31" s="17">
        <f t="shared" si="8"/>
        <v>0</v>
      </c>
      <c r="AF31" s="43">
        <f t="shared" si="0"/>
        <v>0</v>
      </c>
      <c r="AG31" s="7">
        <f>COUNTIF(G31:J31,"x")</f>
        <v>0</v>
      </c>
      <c r="AH31" s="46">
        <f t="shared" si="9"/>
        <v>0</v>
      </c>
      <c r="AJ31" s="30" t="s">
        <v>37</v>
      </c>
      <c r="AK31" s="38">
        <v>30</v>
      </c>
    </row>
    <row r="32" spans="1:34" ht="16.5" customHeight="1">
      <c r="A32" s="66">
        <v>9</v>
      </c>
      <c r="B32" s="80"/>
      <c r="C32" s="81"/>
      <c r="D32" s="11"/>
      <c r="E32" s="82"/>
      <c r="F32" s="83"/>
      <c r="G32" s="84" t="s">
        <v>44</v>
      </c>
      <c r="H32" s="85"/>
      <c r="I32" s="85"/>
      <c r="J32" s="86"/>
      <c r="K32" s="84"/>
      <c r="L32" s="87"/>
      <c r="M32" s="87"/>
      <c r="N32" s="87"/>
      <c r="O32" s="87"/>
      <c r="P32" s="87"/>
      <c r="Q32" s="87"/>
      <c r="R32" s="109" t="s">
        <v>44</v>
      </c>
      <c r="S32" s="109" t="s">
        <v>44</v>
      </c>
      <c r="T32" s="109" t="s">
        <v>44</v>
      </c>
      <c r="U32" s="88"/>
      <c r="V32" s="89"/>
      <c r="W32" s="78">
        <f>AB32+AF32+AH32</f>
        <v>0</v>
      </c>
      <c r="X32" s="5"/>
      <c r="Y32" s="34">
        <f t="shared" si="3"/>
        <v>0</v>
      </c>
      <c r="Z32" s="7">
        <f t="shared" si="4"/>
        <v>0</v>
      </c>
      <c r="AA32" s="35"/>
      <c r="AB32" s="40">
        <f t="shared" si="5"/>
        <v>0</v>
      </c>
      <c r="AC32" s="17">
        <f t="shared" si="6"/>
        <v>0</v>
      </c>
      <c r="AD32" s="17">
        <f t="shared" si="7"/>
        <v>0</v>
      </c>
      <c r="AE32" s="17">
        <f t="shared" si="8"/>
        <v>0</v>
      </c>
      <c r="AF32" s="43">
        <f t="shared" si="0"/>
        <v>0</v>
      </c>
      <c r="AG32" s="7">
        <f>COUNTIF(G32:J32,"x")</f>
        <v>0</v>
      </c>
      <c r="AH32" s="46">
        <f t="shared" si="9"/>
        <v>0</v>
      </c>
    </row>
    <row r="33" spans="1:34" ht="16.5" customHeight="1" thickBot="1">
      <c r="A33" s="90">
        <v>10</v>
      </c>
      <c r="B33" s="91"/>
      <c r="C33" s="92"/>
      <c r="D33" s="12"/>
      <c r="E33" s="93"/>
      <c r="F33" s="94"/>
      <c r="G33" s="95" t="s">
        <v>44</v>
      </c>
      <c r="H33" s="96"/>
      <c r="I33" s="96"/>
      <c r="J33" s="97"/>
      <c r="K33" s="95"/>
      <c r="L33" s="98"/>
      <c r="M33" s="98"/>
      <c r="N33" s="98"/>
      <c r="O33" s="98"/>
      <c r="P33" s="98"/>
      <c r="Q33" s="98"/>
      <c r="R33" s="110" t="s">
        <v>44</v>
      </c>
      <c r="S33" s="110" t="s">
        <v>44</v>
      </c>
      <c r="T33" s="110" t="s">
        <v>44</v>
      </c>
      <c r="U33" s="99"/>
      <c r="V33" s="100"/>
      <c r="W33" s="78">
        <f t="shared" si="2"/>
        <v>0</v>
      </c>
      <c r="X33" s="5"/>
      <c r="Y33" s="36">
        <f t="shared" si="3"/>
        <v>0</v>
      </c>
      <c r="Z33" s="24">
        <f t="shared" si="4"/>
        <v>0</v>
      </c>
      <c r="AA33" s="37"/>
      <c r="AB33" s="41">
        <f t="shared" si="5"/>
        <v>0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44">
        <f t="shared" si="0"/>
        <v>0</v>
      </c>
      <c r="AG33" s="24">
        <f t="shared" si="1"/>
        <v>0</v>
      </c>
      <c r="AH33" s="47">
        <f t="shared" si="9"/>
        <v>0</v>
      </c>
    </row>
    <row r="34" spans="3:34" ht="16.5" customHeight="1" thickBot="1" thickTop="1">
      <c r="C34" s="102"/>
      <c r="D34" s="102"/>
      <c r="E34" s="102"/>
      <c r="F34" s="102"/>
      <c r="G34" s="101"/>
      <c r="H34" s="101"/>
      <c r="I34" s="101"/>
      <c r="J34" s="101"/>
      <c r="K34" s="159" t="s">
        <v>25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6">
        <f>SUM(W24:W33)</f>
        <v>0</v>
      </c>
      <c r="X34" s="5"/>
      <c r="AB34" s="50">
        <f>SUM(AB24:AB33)</f>
        <v>0</v>
      </c>
      <c r="AC34" s="26">
        <f aca="true" t="shared" si="10" ref="AC34:AH34">SUM(AC24:AC33)</f>
        <v>0</v>
      </c>
      <c r="AD34" s="26">
        <f t="shared" si="10"/>
        <v>0</v>
      </c>
      <c r="AE34" s="26">
        <f t="shared" si="10"/>
        <v>0</v>
      </c>
      <c r="AF34" s="49">
        <f t="shared" si="10"/>
        <v>0</v>
      </c>
      <c r="AG34" s="9">
        <f t="shared" si="10"/>
        <v>0</v>
      </c>
      <c r="AH34" s="48">
        <f t="shared" si="10"/>
        <v>0</v>
      </c>
    </row>
    <row r="35" spans="3:22" ht="72" customHeight="1" thickTop="1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2:23" ht="16.5" customHeight="1">
      <c r="B36" s="164" t="s">
        <v>48</v>
      </c>
      <c r="C36" s="165"/>
      <c r="D36" s="165"/>
      <c r="E36" s="165"/>
      <c r="F36" s="165"/>
      <c r="G36" s="165"/>
      <c r="H36" s="165"/>
      <c r="I36" s="165"/>
      <c r="J36" s="16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6.5" customHeight="1">
      <c r="B37" s="104" t="s">
        <v>38</v>
      </c>
      <c r="C37" s="167" t="s">
        <v>39</v>
      </c>
      <c r="D37" s="167"/>
      <c r="E37" s="167"/>
      <c r="F37" s="167"/>
      <c r="G37" s="167"/>
      <c r="H37" s="167"/>
      <c r="I37" s="167"/>
      <c r="J37" s="16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6.5" customHeight="1">
      <c r="B38" s="169"/>
      <c r="C38" s="171"/>
      <c r="D38" s="171"/>
      <c r="E38" s="171"/>
      <c r="F38" s="171"/>
      <c r="G38" s="171"/>
      <c r="H38" s="171"/>
      <c r="I38" s="171"/>
      <c r="J38" s="17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6.5" customHeight="1">
      <c r="B39" s="169"/>
      <c r="C39" s="171"/>
      <c r="D39" s="171"/>
      <c r="E39" s="171"/>
      <c r="F39" s="171"/>
      <c r="G39" s="171"/>
      <c r="H39" s="171"/>
      <c r="I39" s="171"/>
      <c r="J39" s="17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6.5" customHeight="1">
      <c r="B40" s="169"/>
      <c r="C40" s="171"/>
      <c r="D40" s="171"/>
      <c r="E40" s="171"/>
      <c r="F40" s="171"/>
      <c r="G40" s="171"/>
      <c r="H40" s="171"/>
      <c r="I40" s="171"/>
      <c r="J40" s="17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6.5" customHeight="1">
      <c r="B41" s="169"/>
      <c r="C41" s="171"/>
      <c r="D41" s="171"/>
      <c r="E41" s="171"/>
      <c r="F41" s="171"/>
      <c r="G41" s="171"/>
      <c r="H41" s="171"/>
      <c r="I41" s="171"/>
      <c r="J41" s="17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6.5" customHeight="1">
      <c r="B42" s="170"/>
      <c r="C42" s="173"/>
      <c r="D42" s="173"/>
      <c r="E42" s="173"/>
      <c r="F42" s="173"/>
      <c r="G42" s="173"/>
      <c r="H42" s="173"/>
      <c r="I42" s="173"/>
      <c r="J42" s="17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2:23" ht="16.5" customHeight="1">
      <c r="B44" s="164" t="s">
        <v>49</v>
      </c>
      <c r="C44" s="165"/>
      <c r="D44" s="165"/>
      <c r="E44" s="165"/>
      <c r="F44" s="165"/>
      <c r="G44" s="165"/>
      <c r="H44" s="165"/>
      <c r="I44" s="165"/>
      <c r="J44" s="16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6.5" customHeight="1">
      <c r="B45" s="104" t="s">
        <v>50</v>
      </c>
      <c r="C45" s="167" t="s">
        <v>51</v>
      </c>
      <c r="D45" s="167"/>
      <c r="E45" s="167"/>
      <c r="F45" s="167"/>
      <c r="G45" s="167"/>
      <c r="H45" s="167"/>
      <c r="I45" s="167"/>
      <c r="J45" s="16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6.5" customHeight="1">
      <c r="B46" s="169"/>
      <c r="C46" s="171"/>
      <c r="D46" s="171"/>
      <c r="E46" s="171"/>
      <c r="F46" s="171"/>
      <c r="G46" s="171"/>
      <c r="H46" s="171"/>
      <c r="I46" s="171"/>
      <c r="J46" s="17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6.5" customHeight="1">
      <c r="B47" s="169"/>
      <c r="C47" s="171"/>
      <c r="D47" s="171"/>
      <c r="E47" s="171"/>
      <c r="F47" s="171"/>
      <c r="G47" s="171"/>
      <c r="H47" s="171"/>
      <c r="I47" s="171"/>
      <c r="J47" s="17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6.5" customHeight="1">
      <c r="B48" s="169"/>
      <c r="C48" s="171"/>
      <c r="D48" s="171"/>
      <c r="E48" s="171"/>
      <c r="F48" s="171"/>
      <c r="G48" s="171"/>
      <c r="H48" s="171"/>
      <c r="I48" s="171"/>
      <c r="J48" s="17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6.5" customHeight="1">
      <c r="B49" s="169"/>
      <c r="C49" s="171"/>
      <c r="D49" s="171"/>
      <c r="E49" s="171"/>
      <c r="F49" s="171"/>
      <c r="G49" s="171"/>
      <c r="H49" s="171"/>
      <c r="I49" s="171"/>
      <c r="J49" s="17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6.5" customHeight="1">
      <c r="B50" s="170"/>
      <c r="C50" s="173"/>
      <c r="D50" s="173"/>
      <c r="E50" s="173"/>
      <c r="F50" s="173"/>
      <c r="G50" s="173"/>
      <c r="H50" s="173"/>
      <c r="I50" s="173"/>
      <c r="J50" s="17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sheetProtection password="B963" sheet="1" objects="1" scenarios="1"/>
  <mergeCells count="48">
    <mergeCell ref="C46:J46"/>
    <mergeCell ref="C48:J48"/>
    <mergeCell ref="C49:J49"/>
    <mergeCell ref="C50:J50"/>
    <mergeCell ref="C47:J47"/>
    <mergeCell ref="B36:J36"/>
    <mergeCell ref="B44:J44"/>
    <mergeCell ref="C45:J45"/>
    <mergeCell ref="C39:J39"/>
    <mergeCell ref="C38:J38"/>
    <mergeCell ref="C40:J40"/>
    <mergeCell ref="C41:J41"/>
    <mergeCell ref="C42:J42"/>
    <mergeCell ref="C37:J37"/>
    <mergeCell ref="K34:V34"/>
    <mergeCell ref="C13:W13"/>
    <mergeCell ref="O22:Q22"/>
    <mergeCell ref="C16:W16"/>
    <mergeCell ref="C17:W17"/>
    <mergeCell ref="C14:W14"/>
    <mergeCell ref="R22:T22"/>
    <mergeCell ref="A9:A13"/>
    <mergeCell ref="C15:W15"/>
    <mergeCell ref="AJ23:AK23"/>
    <mergeCell ref="B9:B10"/>
    <mergeCell ref="C11:W11"/>
    <mergeCell ref="C12:W12"/>
    <mergeCell ref="K21:V21"/>
    <mergeCell ref="L22:N22"/>
    <mergeCell ref="E22:E23"/>
    <mergeCell ref="B21:B23"/>
    <mergeCell ref="W21:W23"/>
    <mergeCell ref="G21:J22"/>
    <mergeCell ref="E21:F21"/>
    <mergeCell ref="A1:W1"/>
    <mergeCell ref="A2:W2"/>
    <mergeCell ref="A3:W3"/>
    <mergeCell ref="A4:W4"/>
    <mergeCell ref="A5:W5"/>
    <mergeCell ref="A6:W6"/>
    <mergeCell ref="A21:A23"/>
    <mergeCell ref="C21:C23"/>
    <mergeCell ref="A7:W7"/>
    <mergeCell ref="A8:W8"/>
    <mergeCell ref="U22:V22"/>
    <mergeCell ref="D21:D23"/>
    <mergeCell ref="C9:W9"/>
    <mergeCell ref="C10:W10"/>
  </mergeCells>
  <conditionalFormatting sqref="W24:X3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rowBreaks count="1" manualBreakCount="1">
    <brk id="3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Murzewski</dc:creator>
  <cp:keywords/>
  <dc:description/>
  <cp:lastModifiedBy>Paweł Murzewski</cp:lastModifiedBy>
  <cp:lastPrinted>2013-05-28T09:02:21Z</cp:lastPrinted>
  <dcterms:created xsi:type="dcterms:W3CDTF">2010-06-18T10:43:37Z</dcterms:created>
  <dcterms:modified xsi:type="dcterms:W3CDTF">2013-05-28T09:06:19Z</dcterms:modified>
  <cp:category/>
  <cp:version/>
  <cp:contentType/>
  <cp:contentStatus/>
</cp:coreProperties>
</file>